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ektrog-my.sharepoint.com/personal/robert_pfajfar_elektro-gorenjska_si/Documents/Dokumenti/POVPRAŠEVANJA POV-i ; PONUDBE - MATERIAL, STORITVE/LETO 2026/POV26-014; Rekonstrukcija poslovnih prostorov Elektro Gorenjska d.d., na naslovu ulica Mirka Vadnova 3 in 3a, Kranj/"/>
    </mc:Choice>
  </mc:AlternateContent>
  <xr:revisionPtr revIDLastSave="231" documentId="10_ncr:80000000_{07E7FA05-0D6C-4EEE-B994-A562A1E1D5B4}" xr6:coauthVersionLast="47" xr6:coauthVersionMax="47" xr10:uidLastSave="{5D1C151F-4F26-409E-A6DC-FF821D50723C}"/>
  <bookViews>
    <workbookView xWindow="28680" yWindow="-120" windowWidth="29040" windowHeight="17640" tabRatio="740" activeTab="2" xr2:uid="{A132266B-6A22-446E-8F7B-FB58741EC318}"/>
  </bookViews>
  <sheets>
    <sheet name="GLAVA" sheetId="1" r:id="rId1"/>
    <sheet name="A. 1. nadst. projektiva (B)" sheetId="51" r:id="rId2"/>
    <sheet name="B. 2. nadst. teh. dok. (A)" sheetId="31" r:id="rId3"/>
    <sheet name="C. 2. nadst. investicije (A)" sheetId="20" r:id="rId4"/>
  </sheets>
  <definedNames>
    <definedName name="grad.rekap." localSheetId="1">#REF!</definedName>
    <definedName name="grad.rekap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5" i="20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G38" i="20"/>
  <c r="F5" i="31"/>
  <c r="F39" i="51" l="1"/>
  <c r="G39" i="51" s="1"/>
  <c r="G41" i="51" s="1"/>
  <c r="F37" i="20"/>
  <c r="G37" i="20" s="1"/>
  <c r="G39" i="20" s="1"/>
  <c r="C27" i="1" s="1"/>
  <c r="E33" i="31"/>
  <c r="F33" i="31" s="1"/>
  <c r="F35" i="31" s="1"/>
  <c r="C26" i="1" s="1"/>
  <c r="C28" i="1" l="1"/>
  <c r="C30" i="1" s="1"/>
  <c r="C31" i="1" s="1"/>
</calcChain>
</file>

<file path=xl/sharedStrings.xml><?xml version="1.0" encoding="utf-8"?>
<sst xmlns="http://schemas.openxmlformats.org/spreadsheetml/2006/main" count="194" uniqueCount="94">
  <si>
    <t>SKUPAJ :</t>
  </si>
  <si>
    <t>REKAPITULACIJA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</si>
  <si>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</si>
  <si>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</si>
  <si>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</si>
  <si>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</si>
  <si>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</si>
  <si>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</si>
  <si>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</si>
  <si>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</si>
  <si>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</si>
  <si>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</t>
  </si>
  <si>
    <t>m2</t>
  </si>
  <si>
    <t>kom</t>
  </si>
  <si>
    <t>A</t>
  </si>
  <si>
    <t>B</t>
  </si>
  <si>
    <t>št.pos.</t>
  </si>
  <si>
    <t xml:space="preserve">opis dela </t>
  </si>
  <si>
    <t>EM</t>
  </si>
  <si>
    <t>količina</t>
  </si>
  <si>
    <t>€/EM</t>
  </si>
  <si>
    <t>skupaj</t>
  </si>
  <si>
    <t>skupaj z DDV</t>
  </si>
  <si>
    <t>investitor:</t>
  </si>
  <si>
    <t>kpl</t>
  </si>
  <si>
    <t>DDV 22%</t>
  </si>
  <si>
    <t>ELEKTRO GORENJSKA d.d.</t>
  </si>
  <si>
    <t>Ulica Mirka Vadnova 3a</t>
  </si>
  <si>
    <t>4000 Kranj</t>
  </si>
  <si>
    <t>odstranitev notranjega stavbnega pohištva - vrata velikosti do 2,5m2/kom s transportom v stalni depo</t>
  </si>
  <si>
    <t>C.</t>
  </si>
  <si>
    <t xml:space="preserve">B. </t>
  </si>
  <si>
    <t>zaščita površin med izvajanjem del - pavšal</t>
  </si>
  <si>
    <t xml:space="preserve">čiščenje prostorov po zaključku del </t>
  </si>
  <si>
    <t>C</t>
  </si>
  <si>
    <t>A.</t>
  </si>
  <si>
    <t>ur</t>
  </si>
  <si>
    <t>bandažiranje, glajenje 2x in oplesk mavčnokartonskih sten s poldisperzijsko barvo 3x</t>
  </si>
  <si>
    <t>izdelava, dobava in montaža notranjih enokrilnih  polnih vrat v plohastem podboju, krilo in podboj furnirana in lakirana, ključavnica, kljuka in okovje s tremi nasadili, vrata opremljena z odbijači, svetlih dimenzij 80/210 cm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</si>
  <si>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</si>
  <si>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</si>
  <si>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</si>
  <si>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</si>
  <si>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</si>
  <si>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</si>
  <si>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</si>
  <si>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</si>
  <si>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</si>
  <si>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demontaža lesene predelne stene z nadsvetlobo dimenzij 295 x 275cm z iznosom iz objekta in odvozom v stalni depo</t>
  </si>
  <si>
    <t>demontaža pisarniških omar (kot vmesna stena), višina omar 215cm in nadsvetloba - zasteklitev višine 60 cm, skupna višina 275cm, dolžina 485cm, demontaža in transport iz objekta v stalni depo</t>
  </si>
  <si>
    <t>II. Nadstropje</t>
  </si>
  <si>
    <t>odstranitev iglanega poda vključno z kotnimi letvami in z brušenjem lepila iz betonske podlage ter odvozom v stalni depo</t>
  </si>
  <si>
    <t>izdelava suhomontažnih predelnih sten W112 debeline 12,5cm z izdelavo kovinske podkonstrukcije, vmesno izolacijo in dvojno  mavčno ploščo</t>
  </si>
  <si>
    <t>izdelava ojačitev v predelni steni z UA profili za pritrditev nadsvetlobe</t>
  </si>
  <si>
    <t>izdelava nadsvetlobe nad mavčno steno fiksno zastekljena z izolativnim dvojnim steklom, dolžina zasteklitve 295cm, višina 60 cm</t>
  </si>
  <si>
    <t>popravilo manjših poškodb in oplesk sten s poldisperzijsko barvo 3x - obstoječe stene</t>
  </si>
  <si>
    <t xml:space="preserve">popravilo manjših poškodb in oplesk stropov s poldisperzijsko barvo 3x </t>
  </si>
  <si>
    <t>priprava podlage in polaganje iglanega poda v roli debeline 6mm z lepljenjem na podlago ter stenskimi letvami, pod po izbiri naročnika nabavne cene do 25,00€/m2</t>
  </si>
  <si>
    <t>demontaža steklene predelne stene z vmesnimi enokrilnimi steklenimi vrati dimenzij 250 x 275cm z iznosom iz objekta in odvozom v stalni depo</t>
  </si>
  <si>
    <t>rušenje suhomontažnih predelnih sten debeline do 20cm z iznosom iz objekta in transportom v stalni depo</t>
  </si>
  <si>
    <t>izdelava nadsvetlobe nad mavčno steno fiksno zastekljena z izolativnim dvojnim steklom, dolžina zasteklitve 185cm, višina 60 cm</t>
  </si>
  <si>
    <t>POPIS DEL</t>
  </si>
  <si>
    <t>pisarna teh. dok.</t>
  </si>
  <si>
    <t>pisarna investicije</t>
  </si>
  <si>
    <t>skupaj:</t>
  </si>
  <si>
    <t>zaščita transportnih poti med izvajanjem del pred poškodbami</t>
  </si>
  <si>
    <t>protiprašna zaščita prostorov med izvajanjem del</t>
  </si>
  <si>
    <t>demontaža opreme in iznos, zaščita opreme med izvajanjem del ter ponovna montaža po zaključku del</t>
  </si>
  <si>
    <t>demontaža notranjih vrat z nadsvetlobo z odnosom v depo investitorja, vrata velikosti do 3m2/kom</t>
  </si>
  <si>
    <t>rušenje suhomontažne predelne stene debeline 10cm z iznosom ruševin iz objekta in transportom v stalni depo izvajalca del</t>
  </si>
  <si>
    <t>odstranitev obstoječega iglanega poda vključno z brušenjem podlage kot priprava za nov tlak</t>
  </si>
  <si>
    <t>zapora obstoječe odprtine vrat v predelni steni z izdelavo kovinske podkonstrukcije obojestransko dvojno mavčno ploščo in vmesno zvočno izolacijo, stena debeline 10 cm</t>
  </si>
  <si>
    <t>odstranitev spuščenega stropa po sistemu armstrong v pasu cca 2,00m na mestu predelne stene in izdelava nove podkonstrukcije ter dobava in montaža novih polnil s prilagoditvijo rastru stropa</t>
  </si>
  <si>
    <t>sanacija šlicev vertikal obstoječih predelnih sten z lepljenjem mavčnih plošč, bandažiranjem in glajenjem v pasu do 30cm, stena debeline 10 cm</t>
  </si>
  <si>
    <t>bandažiranje 2x, kitanje in oplesk mavčnokartonskih površin s poldisperzijsko barvo 3x</t>
  </si>
  <si>
    <t>manjša popravila obstoječih finoometanih sten, prednamaz, kitanje in oplesk s poldisperzijsko barvo 3x</t>
  </si>
  <si>
    <t>popravilo pralnega opleska na hodniku - ocena</t>
  </si>
  <si>
    <t>kitanje stikov z akrilnim kitom med različnimi konstrukcijskimi elementi</t>
  </si>
  <si>
    <t>dobava in polaganje iglanega poda višje kvalitete z lepljenjem na podlago ( priprava podlage z izravnalno maso in brušenjem zajeti v ceno), stranske letve v PVC profilu z vstavljenim trakom poda</t>
  </si>
  <si>
    <t>delo elektroinštalaterja pri odstranitvi in ponovni montaži električne opreme</t>
  </si>
  <si>
    <t>delo elektroinštalaterja pri odstranitvi in ponovni montaži električne opreme - materialni stroški ( luči, stikala, kanali, vtičnice, …</t>
  </si>
  <si>
    <t>čiščenje objekta po zaključku del, tlaki, stene, oprema, …</t>
  </si>
  <si>
    <t>nepredvidena dela 10%</t>
  </si>
  <si>
    <t xml:space="preserve">pisarna projektiva </t>
  </si>
  <si>
    <t>NADSTROPJE 2 - stavba B - pisarna 1</t>
  </si>
  <si>
    <t>NADSTROPJE 2 - stavba B - pisarna 2</t>
  </si>
  <si>
    <t>skupaj v EUR</t>
  </si>
  <si>
    <t>EUR/EM</t>
  </si>
  <si>
    <t>SKUPAJ:</t>
  </si>
  <si>
    <t>PROJEKTIVA</t>
  </si>
  <si>
    <t>TEH. DOKUMENTACIJA</t>
  </si>
  <si>
    <t>INVESTICIJE</t>
  </si>
  <si>
    <t>NADSTOPJE 1 - stavba A</t>
  </si>
  <si>
    <t>REKONSTRUKCIJA POSLOVNIH PROSTOROV UPRAVNA STAVBA ELEKTRO GORENJSKA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</si>
</sst>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20">
    <font>
      <sz val="10"/>
      <name val="Arial CE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sz val="9"/>
      <name val="Futura Prins"/>
    </font>
    <font>
      <b/>
      <sz val="11"/>
      <name val="Futura Prins"/>
    </font>
    <font>
      <sz val="10"/>
      <name val="Arial CE"/>
    </font>
    <font>
      <sz val="10"/>
      <name val="Aptos Narrow"/>
      <family val="2"/>
    </font>
    <font>
      <sz val="8"/>
      <name val="Aptos Narrow"/>
      <family val="2"/>
    </font>
    <font>
      <sz val="12"/>
      <name val="Aptos Narrow"/>
      <family val="2"/>
    </font>
    <font>
      <b/>
      <u/>
      <sz val="12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i/>
      <u/>
      <sz val="14"/>
      <name val="Aptos Narrow"/>
      <family val="2"/>
    </font>
    <font>
      <i/>
      <sz val="14"/>
      <name val="Aptos Narrow"/>
      <family val="2"/>
    </font>
    <font>
      <i/>
      <sz val="12"/>
      <name val="Aptos Narrow"/>
      <family val="2"/>
    </font>
    <font>
      <b/>
      <sz val="10"/>
      <name val="Aptos Narrow"/>
      <family val="2"/>
    </font>
    <font>
      <b/>
      <i/>
      <sz val="12"/>
      <name val="Aptos Narrow"/>
      <family val="2"/>
    </font>
    <font>
      <b/>
      <sz val="12"/>
      <name val="Aptos Narrow"/>
      <family val="2"/>
    </font>
    <font>
      <sz val="11"/>
      <name val="Aptos Narrow"/>
      <family val="2"/>
    </font>
    <font>
      <sz val="11"/>
      <color theme="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1">
      <alignment vertical="top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9" fontId="4" fillId="0" borderId="0" applyNumberFormat="0" applyProtection="0">
      <alignment horizontal="right" vertical="top"/>
      <protection locked="0"/>
    </xf>
  </cellStyleXfs>
  <cellXfs count="78">
    <xf numFmtId="0" fontId="0" fillId="0" borderId="0" xfId="0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/>
    <xf numFmtId="0" fontId="9" fillId="2" borderId="0" xfId="0" applyFont="1" applyFill="1" applyAlignment="1">
      <alignment horizontal="left" wrapText="1"/>
    </xf>
    <xf numFmtId="4" fontId="8" fillId="0" borderId="0" xfId="0" applyNumberFormat="1" applyFont="1"/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13" fillId="2" borderId="0" xfId="0" applyFont="1" applyFill="1" applyAlignment="1">
      <alignment horizontal="left"/>
    </xf>
    <xf numFmtId="165" fontId="13" fillId="0" borderId="0" xfId="0" applyNumberFormat="1" applyFont="1"/>
    <xf numFmtId="164" fontId="13" fillId="0" borderId="0" xfId="0" applyNumberFormat="1" applyFont="1"/>
    <xf numFmtId="0" fontId="10" fillId="0" borderId="2" xfId="0" applyFont="1" applyBorder="1" applyAlignment="1">
      <alignment horizontal="left" wrapText="1"/>
    </xf>
    <xf numFmtId="164" fontId="10" fillId="0" borderId="2" xfId="0" applyNumberFormat="1" applyFont="1" applyBorder="1"/>
    <xf numFmtId="164" fontId="10" fillId="0" borderId="0" xfId="0" applyNumberFormat="1" applyFont="1"/>
    <xf numFmtId="0" fontId="14" fillId="0" borderId="0" xfId="0" applyFont="1"/>
    <xf numFmtId="164" fontId="8" fillId="0" borderId="0" xfId="0" applyNumberFormat="1" applyFont="1"/>
    <xf numFmtId="164" fontId="14" fillId="0" borderId="0" xfId="0" applyNumberFormat="1" applyFont="1"/>
    <xf numFmtId="0" fontId="11" fillId="0" borderId="6" xfId="0" applyFont="1" applyBorder="1" applyAlignment="1">
      <alignment horizontal="left" wrapText="1"/>
    </xf>
    <xf numFmtId="164" fontId="11" fillId="0" borderId="6" xfId="0" applyNumberFormat="1" applyFont="1" applyBorder="1"/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7" fontId="8" fillId="0" borderId="0" xfId="0" applyNumberFormat="1" applyFo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/>
    </xf>
    <xf numFmtId="4" fontId="17" fillId="0" borderId="2" xfId="0" applyNumberFormat="1" applyFont="1" applyBorder="1" applyAlignment="1">
      <alignment horizontal="right"/>
    </xf>
    <xf numFmtId="0" fontId="10" fillId="3" borderId="11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/>
    </xf>
    <xf numFmtId="0" fontId="16" fillId="3" borderId="11" xfId="0" applyFont="1" applyFill="1" applyBorder="1" applyAlignment="1">
      <alignment vertical="top" wrapText="1"/>
    </xf>
    <xf numFmtId="0" fontId="8" fillId="0" borderId="5" xfId="0" applyFont="1" applyBorder="1" applyAlignment="1">
      <alignment horizontal="right" vertical="top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right" vertical="top"/>
    </xf>
    <xf numFmtId="0" fontId="18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/>
    </xf>
    <xf numFmtId="4" fontId="18" fillId="0" borderId="5" xfId="0" applyNumberFormat="1" applyFont="1" applyBorder="1" applyAlignment="1">
      <alignment horizontal="right"/>
    </xf>
    <xf numFmtId="4" fontId="19" fillId="0" borderId="5" xfId="0" applyNumberFormat="1" applyFont="1" applyBorder="1" applyAlignment="1">
      <alignment horizontal="right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 vertical="top" wrapText="1"/>
    </xf>
    <xf numFmtId="0" fontId="18" fillId="4" borderId="5" xfId="0" applyFont="1" applyFill="1" applyBorder="1" applyAlignment="1">
      <alignment horizontal="right" vertical="top"/>
    </xf>
    <xf numFmtId="0" fontId="18" fillId="4" borderId="5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center"/>
    </xf>
    <xf numFmtId="4" fontId="18" fillId="4" borderId="5" xfId="0" applyNumberFormat="1" applyFont="1" applyFill="1" applyBorder="1" applyAlignment="1">
      <alignment horizontal="right"/>
    </xf>
    <xf numFmtId="0" fontId="6" fillId="4" borderId="0" xfId="0" applyFont="1" applyFill="1"/>
    <xf numFmtId="0" fontId="18" fillId="0" borderId="5" xfId="0" applyFont="1" applyBorder="1" applyAlignment="1">
      <alignment horizontal="left" wrapText="1"/>
    </xf>
    <xf numFmtId="0" fontId="18" fillId="0" borderId="5" xfId="0" applyFont="1" applyBorder="1" applyAlignment="1">
      <alignment horizontal="right"/>
    </xf>
    <xf numFmtId="4" fontId="8" fillId="3" borderId="11" xfId="0" applyNumberFormat="1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0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</cellXfs>
  <cellStyles count="8">
    <cellStyle name="Element-delo_Gorenje Indop_cerberus_693" xfId="1" xr:uid="{218D8F4B-3EB0-486F-A31F-D46DE8EAAF7D}"/>
    <cellStyle name="Navadno" xfId="0" builtinId="0"/>
    <cellStyle name="Navadno 10" xfId="2" xr:uid="{F61FE139-173B-4456-8DA3-CE37128CF30C}"/>
    <cellStyle name="Navadno 11" xfId="3" xr:uid="{6B431ADB-FF34-4887-9E50-87D3CDAA3A35}"/>
    <cellStyle name="Navadno 8" xfId="4" xr:uid="{C9787835-B7E5-4D8A-B9B2-BA235E74E39D}"/>
    <cellStyle name="Navadno 9" xfId="5" xr:uid="{AEAA6354-20FC-47E1-8A3C-408DA9415E28}"/>
    <cellStyle name="Normal_OGREVANJE IN HLAJENJE" xfId="6" xr:uid="{FC5AD1F5-2CA6-4838-AA70-646254604494}"/>
    <cellStyle name="Skupaj cena_popis_vlom DS7400" xfId="7" xr:uid="{96A3F14A-73D5-4A25-A5CB-1204D73547A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2057400</xdr:colOff>
      <xdr:row>5</xdr:row>
      <xdr:rowOff>66675</xdr:rowOff>
    </xdr:from>
    <xdr:to>
      <xdr:col>4</xdr:col>
      <xdr:colOff>539750</xdr:colOff>
      <xdr:row>6</xdr:row>
      <xdr:rowOff>127000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A902DF8C-8BE9-C529-A5B6-C286AC823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79700" y="422275"/>
          <a:ext cx="2901950" cy="238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sl-SI" sz="1600" b="1" i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C0C0C0"/>
            </a:solidFill>
            <a:effectLst/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7226-6DEF-4325-AE64-3941856C8879}">
  <sheetPr codeName="List1"/>
  <dimension ref="A1:E36"/>
  <sheetViews>
    <sheetView topLeftCell="A12" zoomScaleNormal="100" workbookViewId="0">
      <selection activeCell="J20" sqref="J20"/>
    </sheetView>
  </sheetViews>
  <sheetFormatPr defaultRowHeight="14.25" customHeight="1"/>
  <cols>
    <col min="1" max="1" width="9.28515625" style="5" customWidth="1"/>
    <col min="2" max="2" width="35" style="8" customWidth="1"/>
    <col min="3" max="3" width="28" style="4" customWidth="1"/>
    <col min="4" max="4" width="9.7109375" style="7" customWidth="1"/>
    <col min="5" max="5" width="7.140625" style="4" customWidth="1"/>
    <col min="6" max="16384" width="9.140625" style="5"/>
  </cols>
  <sheetData>
    <row r="1" spans="2:4" ht="14.25" customHeight="1">
      <c r="B1" s="1"/>
      <c r="C1" s="2"/>
      <c r="D1" s="3"/>
    </row>
    <row r="7" spans="2:4" ht="14.25" customHeight="1">
      <c r="B7" s="6"/>
    </row>
    <row r="8" spans="2:4" ht="14.25" hidden="1" customHeight="1">
      <c r="B8" s="5"/>
    </row>
    <row r="9" spans="2:4" ht="30.75" customHeight="1">
      <c r="B9" s="71" t="s">
        <v>61</v>
      </c>
      <c r="C9" s="72"/>
    </row>
    <row r="11" spans="2:4" ht="14.25" customHeight="1">
      <c r="B11" s="1" t="s">
        <v>23</v>
      </c>
    </row>
    <row r="12" spans="2:4" ht="27.75" customHeight="1">
      <c r="B12" s="73" t="s">
        <v>26</v>
      </c>
      <c r="C12" s="73"/>
    </row>
    <row r="13" spans="2:4" ht="14.25" customHeight="1">
      <c r="B13" s="8" t="s">
        <v>27</v>
      </c>
    </row>
    <row r="14" spans="2:4" ht="14.25" customHeight="1">
      <c r="B14" s="8" t="s">
        <v>28</v>
      </c>
    </row>
    <row r="19" spans="1:5" ht="27.75" customHeight="1">
      <c r="B19" s="67" t="s">
        <v>93</v>
      </c>
      <c r="C19" s="68"/>
    </row>
    <row r="20" spans="1:5" ht="44.25" customHeight="1">
      <c r="B20" s="69"/>
      <c r="C20" s="70"/>
    </row>
    <row r="21" spans="1:5" ht="27.75" customHeight="1">
      <c r="B21" s="9"/>
    </row>
    <row r="23" spans="1:5" ht="18.75">
      <c r="B23" s="10" t="s">
        <v>1</v>
      </c>
    </row>
    <row r="24" spans="1:5" ht="14.25" customHeight="1">
      <c r="B24" s="11"/>
    </row>
    <row r="25" spans="1:5" ht="22.5" customHeight="1">
      <c r="A25" s="12" t="s">
        <v>14</v>
      </c>
      <c r="B25" s="13" t="s">
        <v>89</v>
      </c>
      <c r="C25" s="14">
        <f>'A. 1. nadst. projektiva (B)'!G41</f>
        <v>0</v>
      </c>
    </row>
    <row r="26" spans="1:5" ht="21.95" customHeight="1">
      <c r="A26" s="12" t="s">
        <v>15</v>
      </c>
      <c r="B26" s="13" t="s">
        <v>90</v>
      </c>
      <c r="C26" s="15">
        <f>'B. 2. nadst. teh. dok. (A)'!F35</f>
        <v>0</v>
      </c>
      <c r="D26" s="15"/>
      <c r="E26" s="15"/>
    </row>
    <row r="27" spans="1:5" ht="21.95" customHeight="1">
      <c r="A27" s="12" t="s">
        <v>34</v>
      </c>
      <c r="B27" s="13" t="s">
        <v>91</v>
      </c>
      <c r="C27" s="15">
        <f>'C. 2. nadst. investicije (A)'!G39</f>
        <v>0</v>
      </c>
      <c r="D27" s="15"/>
      <c r="E27" s="15"/>
    </row>
    <row r="28" spans="1:5" ht="33" customHeight="1" thickBot="1">
      <c r="B28" s="16" t="s">
        <v>0</v>
      </c>
      <c r="C28" s="17">
        <f>SUM(C25:C27)</f>
        <v>0</v>
      </c>
      <c r="D28" s="18"/>
      <c r="E28" s="18"/>
    </row>
    <row r="29" spans="1:5" ht="14.25" customHeight="1" thickTop="1">
      <c r="C29" s="19"/>
      <c r="D29" s="20"/>
      <c r="E29" s="20"/>
    </row>
    <row r="30" spans="1:5" ht="15.75">
      <c r="B30" s="8" t="s">
        <v>25</v>
      </c>
      <c r="C30" s="21">
        <f>C28*0.22</f>
        <v>0</v>
      </c>
    </row>
    <row r="31" spans="1:5" ht="33.75" customHeight="1">
      <c r="B31" s="22" t="s">
        <v>22</v>
      </c>
      <c r="C31" s="23">
        <f>C30+C28</f>
        <v>0</v>
      </c>
      <c r="D31" s="24"/>
      <c r="E31" s="25"/>
    </row>
    <row r="32" spans="1:5" ht="14.25" customHeight="1">
      <c r="E32" s="26"/>
    </row>
    <row r="36" spans="4:5" ht="14.25" customHeight="1">
      <c r="D36" s="27"/>
      <c r="E36" s="28"/>
    </row>
  </sheetData>
  <mergeCells count="3">
    <mergeCell ref="B19:C20"/>
    <mergeCell ref="B9:C9"/>
    <mergeCell ref="B12:C12"/>
  </mergeCells>
  <phoneticPr fontId="1" type="noConversion"/>
  <pageMargins left="0.98425196850393704" right="0.39370078740157483" top="0.98425196850393704" bottom="0.98425196850393704" header="0" footer="0.7874015748031496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9441-74DB-4570-B707-D9C4DA1BECAA}">
  <dimension ref="A1:G42"/>
  <sheetViews>
    <sheetView showZeros="0" topLeftCell="B23" zoomScaleNormal="100" workbookViewId="0">
      <selection activeCell="C35" sqref="C35"/>
    </sheetView>
  </sheetViews>
  <sheetFormatPr defaultRowHeight="15.75"/>
  <cols>
    <col min="1" max="1" width="2" style="5" hidden="1" customWidth="1"/>
    <col min="2" max="2" width="3.85546875" style="35" customWidth="1"/>
    <col min="3" max="3" width="38.85546875" style="29" customWidth="1"/>
    <col min="4" max="4" width="4.85546875" style="30" customWidth="1"/>
    <col min="5" max="5" width="10.28515625" style="24" customWidth="1"/>
    <col min="6" max="6" width="12.42578125" style="24" customWidth="1"/>
    <col min="7" max="7" width="16.140625" style="24" customWidth="1"/>
    <col min="8" max="256" width="9.140625" style="5"/>
    <col min="257" max="257" width="0" style="5" hidden="1" customWidth="1"/>
    <col min="258" max="258" width="3.85546875" style="5" customWidth="1"/>
    <col min="259" max="259" width="38.85546875" style="5" customWidth="1"/>
    <col min="260" max="260" width="4.85546875" style="5" customWidth="1"/>
    <col min="261" max="261" width="10.28515625" style="5" customWidth="1"/>
    <col min="262" max="262" width="12.42578125" style="5" customWidth="1"/>
    <col min="263" max="263" width="16.140625" style="5" customWidth="1"/>
    <col min="264" max="512" width="9.140625" style="5"/>
    <col min="513" max="513" width="0" style="5" hidden="1" customWidth="1"/>
    <col min="514" max="514" width="3.85546875" style="5" customWidth="1"/>
    <col min="515" max="515" width="38.85546875" style="5" customWidth="1"/>
    <col min="516" max="516" width="4.85546875" style="5" customWidth="1"/>
    <col min="517" max="517" width="10.28515625" style="5" customWidth="1"/>
    <col min="518" max="518" width="12.42578125" style="5" customWidth="1"/>
    <col min="519" max="519" width="16.140625" style="5" customWidth="1"/>
    <col min="520" max="768" width="9.140625" style="5"/>
    <col min="769" max="769" width="0" style="5" hidden="1" customWidth="1"/>
    <col min="770" max="770" width="3.85546875" style="5" customWidth="1"/>
    <col min="771" max="771" width="38.85546875" style="5" customWidth="1"/>
    <col min="772" max="772" width="4.85546875" style="5" customWidth="1"/>
    <col min="773" max="773" width="10.28515625" style="5" customWidth="1"/>
    <col min="774" max="774" width="12.42578125" style="5" customWidth="1"/>
    <col min="775" max="775" width="16.140625" style="5" customWidth="1"/>
    <col min="776" max="1024" width="9.140625" style="5"/>
    <col min="1025" max="1025" width="0" style="5" hidden="1" customWidth="1"/>
    <col min="1026" max="1026" width="3.85546875" style="5" customWidth="1"/>
    <col min="1027" max="1027" width="38.85546875" style="5" customWidth="1"/>
    <col min="1028" max="1028" width="4.85546875" style="5" customWidth="1"/>
    <col min="1029" max="1029" width="10.28515625" style="5" customWidth="1"/>
    <col min="1030" max="1030" width="12.42578125" style="5" customWidth="1"/>
    <col min="1031" max="1031" width="16.140625" style="5" customWidth="1"/>
    <col min="1032" max="1280" width="9.140625" style="5"/>
    <col min="1281" max="1281" width="0" style="5" hidden="1" customWidth="1"/>
    <col min="1282" max="1282" width="3.85546875" style="5" customWidth="1"/>
    <col min="1283" max="1283" width="38.85546875" style="5" customWidth="1"/>
    <col min="1284" max="1284" width="4.85546875" style="5" customWidth="1"/>
    <col min="1285" max="1285" width="10.28515625" style="5" customWidth="1"/>
    <col min="1286" max="1286" width="12.42578125" style="5" customWidth="1"/>
    <col min="1287" max="1287" width="16.140625" style="5" customWidth="1"/>
    <col min="1288" max="1536" width="9.140625" style="5"/>
    <col min="1537" max="1537" width="0" style="5" hidden="1" customWidth="1"/>
    <col min="1538" max="1538" width="3.85546875" style="5" customWidth="1"/>
    <col min="1539" max="1539" width="38.85546875" style="5" customWidth="1"/>
    <col min="1540" max="1540" width="4.85546875" style="5" customWidth="1"/>
    <col min="1541" max="1541" width="10.28515625" style="5" customWidth="1"/>
    <col min="1542" max="1542" width="12.42578125" style="5" customWidth="1"/>
    <col min="1543" max="1543" width="16.140625" style="5" customWidth="1"/>
    <col min="1544" max="1792" width="9.140625" style="5"/>
    <col min="1793" max="1793" width="0" style="5" hidden="1" customWidth="1"/>
    <col min="1794" max="1794" width="3.85546875" style="5" customWidth="1"/>
    <col min="1795" max="1795" width="38.85546875" style="5" customWidth="1"/>
    <col min="1796" max="1796" width="4.85546875" style="5" customWidth="1"/>
    <col min="1797" max="1797" width="10.28515625" style="5" customWidth="1"/>
    <col min="1798" max="1798" width="12.42578125" style="5" customWidth="1"/>
    <col min="1799" max="1799" width="16.140625" style="5" customWidth="1"/>
    <col min="1800" max="2048" width="9.140625" style="5"/>
    <col min="2049" max="2049" width="0" style="5" hidden="1" customWidth="1"/>
    <col min="2050" max="2050" width="3.85546875" style="5" customWidth="1"/>
    <col min="2051" max="2051" width="38.85546875" style="5" customWidth="1"/>
    <col min="2052" max="2052" width="4.85546875" style="5" customWidth="1"/>
    <col min="2053" max="2053" width="10.28515625" style="5" customWidth="1"/>
    <col min="2054" max="2054" width="12.42578125" style="5" customWidth="1"/>
    <col min="2055" max="2055" width="16.140625" style="5" customWidth="1"/>
    <col min="2056" max="2304" width="9.140625" style="5"/>
    <col min="2305" max="2305" width="0" style="5" hidden="1" customWidth="1"/>
    <col min="2306" max="2306" width="3.85546875" style="5" customWidth="1"/>
    <col min="2307" max="2307" width="38.85546875" style="5" customWidth="1"/>
    <col min="2308" max="2308" width="4.85546875" style="5" customWidth="1"/>
    <col min="2309" max="2309" width="10.28515625" style="5" customWidth="1"/>
    <col min="2310" max="2310" width="12.42578125" style="5" customWidth="1"/>
    <col min="2311" max="2311" width="16.140625" style="5" customWidth="1"/>
    <col min="2312" max="2560" width="9.140625" style="5"/>
    <col min="2561" max="2561" width="0" style="5" hidden="1" customWidth="1"/>
    <col min="2562" max="2562" width="3.85546875" style="5" customWidth="1"/>
    <col min="2563" max="2563" width="38.85546875" style="5" customWidth="1"/>
    <col min="2564" max="2564" width="4.85546875" style="5" customWidth="1"/>
    <col min="2565" max="2565" width="10.28515625" style="5" customWidth="1"/>
    <col min="2566" max="2566" width="12.42578125" style="5" customWidth="1"/>
    <col min="2567" max="2567" width="16.140625" style="5" customWidth="1"/>
    <col min="2568" max="2816" width="9.140625" style="5"/>
    <col min="2817" max="2817" width="0" style="5" hidden="1" customWidth="1"/>
    <col min="2818" max="2818" width="3.85546875" style="5" customWidth="1"/>
    <col min="2819" max="2819" width="38.85546875" style="5" customWidth="1"/>
    <col min="2820" max="2820" width="4.85546875" style="5" customWidth="1"/>
    <col min="2821" max="2821" width="10.28515625" style="5" customWidth="1"/>
    <col min="2822" max="2822" width="12.42578125" style="5" customWidth="1"/>
    <col min="2823" max="2823" width="16.140625" style="5" customWidth="1"/>
    <col min="2824" max="3072" width="9.140625" style="5"/>
    <col min="3073" max="3073" width="0" style="5" hidden="1" customWidth="1"/>
    <col min="3074" max="3074" width="3.85546875" style="5" customWidth="1"/>
    <col min="3075" max="3075" width="38.85546875" style="5" customWidth="1"/>
    <col min="3076" max="3076" width="4.85546875" style="5" customWidth="1"/>
    <col min="3077" max="3077" width="10.28515625" style="5" customWidth="1"/>
    <col min="3078" max="3078" width="12.42578125" style="5" customWidth="1"/>
    <col min="3079" max="3079" width="16.140625" style="5" customWidth="1"/>
    <col min="3080" max="3328" width="9.140625" style="5"/>
    <col min="3329" max="3329" width="0" style="5" hidden="1" customWidth="1"/>
    <col min="3330" max="3330" width="3.85546875" style="5" customWidth="1"/>
    <col min="3331" max="3331" width="38.85546875" style="5" customWidth="1"/>
    <col min="3332" max="3332" width="4.85546875" style="5" customWidth="1"/>
    <col min="3333" max="3333" width="10.28515625" style="5" customWidth="1"/>
    <col min="3334" max="3334" width="12.42578125" style="5" customWidth="1"/>
    <col min="3335" max="3335" width="16.140625" style="5" customWidth="1"/>
    <col min="3336" max="3584" width="9.140625" style="5"/>
    <col min="3585" max="3585" width="0" style="5" hidden="1" customWidth="1"/>
    <col min="3586" max="3586" width="3.85546875" style="5" customWidth="1"/>
    <col min="3587" max="3587" width="38.85546875" style="5" customWidth="1"/>
    <col min="3588" max="3588" width="4.85546875" style="5" customWidth="1"/>
    <col min="3589" max="3589" width="10.28515625" style="5" customWidth="1"/>
    <col min="3590" max="3590" width="12.42578125" style="5" customWidth="1"/>
    <col min="3591" max="3591" width="16.140625" style="5" customWidth="1"/>
    <col min="3592" max="3840" width="9.140625" style="5"/>
    <col min="3841" max="3841" width="0" style="5" hidden="1" customWidth="1"/>
    <col min="3842" max="3842" width="3.85546875" style="5" customWidth="1"/>
    <col min="3843" max="3843" width="38.85546875" style="5" customWidth="1"/>
    <col min="3844" max="3844" width="4.85546875" style="5" customWidth="1"/>
    <col min="3845" max="3845" width="10.28515625" style="5" customWidth="1"/>
    <col min="3846" max="3846" width="12.42578125" style="5" customWidth="1"/>
    <col min="3847" max="3847" width="16.140625" style="5" customWidth="1"/>
    <col min="3848" max="4096" width="9.140625" style="5"/>
    <col min="4097" max="4097" width="0" style="5" hidden="1" customWidth="1"/>
    <col min="4098" max="4098" width="3.85546875" style="5" customWidth="1"/>
    <col min="4099" max="4099" width="38.85546875" style="5" customWidth="1"/>
    <col min="4100" max="4100" width="4.85546875" style="5" customWidth="1"/>
    <col min="4101" max="4101" width="10.28515625" style="5" customWidth="1"/>
    <col min="4102" max="4102" width="12.42578125" style="5" customWidth="1"/>
    <col min="4103" max="4103" width="16.140625" style="5" customWidth="1"/>
    <col min="4104" max="4352" width="9.140625" style="5"/>
    <col min="4353" max="4353" width="0" style="5" hidden="1" customWidth="1"/>
    <col min="4354" max="4354" width="3.85546875" style="5" customWidth="1"/>
    <col min="4355" max="4355" width="38.85546875" style="5" customWidth="1"/>
    <col min="4356" max="4356" width="4.85546875" style="5" customWidth="1"/>
    <col min="4357" max="4357" width="10.28515625" style="5" customWidth="1"/>
    <col min="4358" max="4358" width="12.42578125" style="5" customWidth="1"/>
    <col min="4359" max="4359" width="16.140625" style="5" customWidth="1"/>
    <col min="4360" max="4608" width="9.140625" style="5"/>
    <col min="4609" max="4609" width="0" style="5" hidden="1" customWidth="1"/>
    <col min="4610" max="4610" width="3.85546875" style="5" customWidth="1"/>
    <col min="4611" max="4611" width="38.85546875" style="5" customWidth="1"/>
    <col min="4612" max="4612" width="4.85546875" style="5" customWidth="1"/>
    <col min="4613" max="4613" width="10.28515625" style="5" customWidth="1"/>
    <col min="4614" max="4614" width="12.42578125" style="5" customWidth="1"/>
    <col min="4615" max="4615" width="16.140625" style="5" customWidth="1"/>
    <col min="4616" max="4864" width="9.140625" style="5"/>
    <col min="4865" max="4865" width="0" style="5" hidden="1" customWidth="1"/>
    <col min="4866" max="4866" width="3.85546875" style="5" customWidth="1"/>
    <col min="4867" max="4867" width="38.85546875" style="5" customWidth="1"/>
    <col min="4868" max="4868" width="4.85546875" style="5" customWidth="1"/>
    <col min="4869" max="4869" width="10.28515625" style="5" customWidth="1"/>
    <col min="4870" max="4870" width="12.42578125" style="5" customWidth="1"/>
    <col min="4871" max="4871" width="16.140625" style="5" customWidth="1"/>
    <col min="4872" max="5120" width="9.140625" style="5"/>
    <col min="5121" max="5121" width="0" style="5" hidden="1" customWidth="1"/>
    <col min="5122" max="5122" width="3.85546875" style="5" customWidth="1"/>
    <col min="5123" max="5123" width="38.85546875" style="5" customWidth="1"/>
    <col min="5124" max="5124" width="4.85546875" style="5" customWidth="1"/>
    <col min="5125" max="5125" width="10.28515625" style="5" customWidth="1"/>
    <col min="5126" max="5126" width="12.42578125" style="5" customWidth="1"/>
    <col min="5127" max="5127" width="16.140625" style="5" customWidth="1"/>
    <col min="5128" max="5376" width="9.140625" style="5"/>
    <col min="5377" max="5377" width="0" style="5" hidden="1" customWidth="1"/>
    <col min="5378" max="5378" width="3.85546875" style="5" customWidth="1"/>
    <col min="5379" max="5379" width="38.85546875" style="5" customWidth="1"/>
    <col min="5380" max="5380" width="4.85546875" style="5" customWidth="1"/>
    <col min="5381" max="5381" width="10.28515625" style="5" customWidth="1"/>
    <col min="5382" max="5382" width="12.42578125" style="5" customWidth="1"/>
    <col min="5383" max="5383" width="16.140625" style="5" customWidth="1"/>
    <col min="5384" max="5632" width="9.140625" style="5"/>
    <col min="5633" max="5633" width="0" style="5" hidden="1" customWidth="1"/>
    <col min="5634" max="5634" width="3.85546875" style="5" customWidth="1"/>
    <col min="5635" max="5635" width="38.85546875" style="5" customWidth="1"/>
    <col min="5636" max="5636" width="4.85546875" style="5" customWidth="1"/>
    <col min="5637" max="5637" width="10.28515625" style="5" customWidth="1"/>
    <col min="5638" max="5638" width="12.42578125" style="5" customWidth="1"/>
    <col min="5639" max="5639" width="16.140625" style="5" customWidth="1"/>
    <col min="5640" max="5888" width="9.140625" style="5"/>
    <col min="5889" max="5889" width="0" style="5" hidden="1" customWidth="1"/>
    <col min="5890" max="5890" width="3.85546875" style="5" customWidth="1"/>
    <col min="5891" max="5891" width="38.85546875" style="5" customWidth="1"/>
    <col min="5892" max="5892" width="4.85546875" style="5" customWidth="1"/>
    <col min="5893" max="5893" width="10.28515625" style="5" customWidth="1"/>
    <col min="5894" max="5894" width="12.42578125" style="5" customWidth="1"/>
    <col min="5895" max="5895" width="16.140625" style="5" customWidth="1"/>
    <col min="5896" max="6144" width="9.140625" style="5"/>
    <col min="6145" max="6145" width="0" style="5" hidden="1" customWidth="1"/>
    <col min="6146" max="6146" width="3.85546875" style="5" customWidth="1"/>
    <col min="6147" max="6147" width="38.85546875" style="5" customWidth="1"/>
    <col min="6148" max="6148" width="4.85546875" style="5" customWidth="1"/>
    <col min="6149" max="6149" width="10.28515625" style="5" customWidth="1"/>
    <col min="6150" max="6150" width="12.42578125" style="5" customWidth="1"/>
    <col min="6151" max="6151" width="16.140625" style="5" customWidth="1"/>
    <col min="6152" max="6400" width="9.140625" style="5"/>
    <col min="6401" max="6401" width="0" style="5" hidden="1" customWidth="1"/>
    <col min="6402" max="6402" width="3.85546875" style="5" customWidth="1"/>
    <col min="6403" max="6403" width="38.85546875" style="5" customWidth="1"/>
    <col min="6404" max="6404" width="4.85546875" style="5" customWidth="1"/>
    <col min="6405" max="6405" width="10.28515625" style="5" customWidth="1"/>
    <col min="6406" max="6406" width="12.42578125" style="5" customWidth="1"/>
    <col min="6407" max="6407" width="16.140625" style="5" customWidth="1"/>
    <col min="6408" max="6656" width="9.140625" style="5"/>
    <col min="6657" max="6657" width="0" style="5" hidden="1" customWidth="1"/>
    <col min="6658" max="6658" width="3.85546875" style="5" customWidth="1"/>
    <col min="6659" max="6659" width="38.85546875" style="5" customWidth="1"/>
    <col min="6660" max="6660" width="4.85546875" style="5" customWidth="1"/>
    <col min="6661" max="6661" width="10.28515625" style="5" customWidth="1"/>
    <col min="6662" max="6662" width="12.42578125" style="5" customWidth="1"/>
    <col min="6663" max="6663" width="16.140625" style="5" customWidth="1"/>
    <col min="6664" max="6912" width="9.140625" style="5"/>
    <col min="6913" max="6913" width="0" style="5" hidden="1" customWidth="1"/>
    <col min="6914" max="6914" width="3.85546875" style="5" customWidth="1"/>
    <col min="6915" max="6915" width="38.85546875" style="5" customWidth="1"/>
    <col min="6916" max="6916" width="4.85546875" style="5" customWidth="1"/>
    <col min="6917" max="6917" width="10.28515625" style="5" customWidth="1"/>
    <col min="6918" max="6918" width="12.42578125" style="5" customWidth="1"/>
    <col min="6919" max="6919" width="16.140625" style="5" customWidth="1"/>
    <col min="6920" max="7168" width="9.140625" style="5"/>
    <col min="7169" max="7169" width="0" style="5" hidden="1" customWidth="1"/>
    <col min="7170" max="7170" width="3.85546875" style="5" customWidth="1"/>
    <col min="7171" max="7171" width="38.85546875" style="5" customWidth="1"/>
    <col min="7172" max="7172" width="4.85546875" style="5" customWidth="1"/>
    <col min="7173" max="7173" width="10.28515625" style="5" customWidth="1"/>
    <col min="7174" max="7174" width="12.42578125" style="5" customWidth="1"/>
    <col min="7175" max="7175" width="16.140625" style="5" customWidth="1"/>
    <col min="7176" max="7424" width="9.140625" style="5"/>
    <col min="7425" max="7425" width="0" style="5" hidden="1" customWidth="1"/>
    <col min="7426" max="7426" width="3.85546875" style="5" customWidth="1"/>
    <col min="7427" max="7427" width="38.85546875" style="5" customWidth="1"/>
    <col min="7428" max="7428" width="4.85546875" style="5" customWidth="1"/>
    <col min="7429" max="7429" width="10.28515625" style="5" customWidth="1"/>
    <col min="7430" max="7430" width="12.42578125" style="5" customWidth="1"/>
    <col min="7431" max="7431" width="16.140625" style="5" customWidth="1"/>
    <col min="7432" max="7680" width="9.140625" style="5"/>
    <col min="7681" max="7681" width="0" style="5" hidden="1" customWidth="1"/>
    <col min="7682" max="7682" width="3.85546875" style="5" customWidth="1"/>
    <col min="7683" max="7683" width="38.85546875" style="5" customWidth="1"/>
    <col min="7684" max="7684" width="4.85546875" style="5" customWidth="1"/>
    <col min="7685" max="7685" width="10.28515625" style="5" customWidth="1"/>
    <col min="7686" max="7686" width="12.42578125" style="5" customWidth="1"/>
    <col min="7687" max="7687" width="16.140625" style="5" customWidth="1"/>
    <col min="7688" max="7936" width="9.140625" style="5"/>
    <col min="7937" max="7937" width="0" style="5" hidden="1" customWidth="1"/>
    <col min="7938" max="7938" width="3.85546875" style="5" customWidth="1"/>
    <col min="7939" max="7939" width="38.85546875" style="5" customWidth="1"/>
    <col min="7940" max="7940" width="4.85546875" style="5" customWidth="1"/>
    <col min="7941" max="7941" width="10.28515625" style="5" customWidth="1"/>
    <col min="7942" max="7942" width="12.42578125" style="5" customWidth="1"/>
    <col min="7943" max="7943" width="16.140625" style="5" customWidth="1"/>
    <col min="7944" max="8192" width="9.140625" style="5"/>
    <col min="8193" max="8193" width="0" style="5" hidden="1" customWidth="1"/>
    <col min="8194" max="8194" width="3.85546875" style="5" customWidth="1"/>
    <col min="8195" max="8195" width="38.85546875" style="5" customWidth="1"/>
    <col min="8196" max="8196" width="4.85546875" style="5" customWidth="1"/>
    <col min="8197" max="8197" width="10.28515625" style="5" customWidth="1"/>
    <col min="8198" max="8198" width="12.42578125" style="5" customWidth="1"/>
    <col min="8199" max="8199" width="16.140625" style="5" customWidth="1"/>
    <col min="8200" max="8448" width="9.140625" style="5"/>
    <col min="8449" max="8449" width="0" style="5" hidden="1" customWidth="1"/>
    <col min="8450" max="8450" width="3.85546875" style="5" customWidth="1"/>
    <col min="8451" max="8451" width="38.85546875" style="5" customWidth="1"/>
    <col min="8452" max="8452" width="4.85546875" style="5" customWidth="1"/>
    <col min="8453" max="8453" width="10.28515625" style="5" customWidth="1"/>
    <col min="8454" max="8454" width="12.42578125" style="5" customWidth="1"/>
    <col min="8455" max="8455" width="16.140625" style="5" customWidth="1"/>
    <col min="8456" max="8704" width="9.140625" style="5"/>
    <col min="8705" max="8705" width="0" style="5" hidden="1" customWidth="1"/>
    <col min="8706" max="8706" width="3.85546875" style="5" customWidth="1"/>
    <col min="8707" max="8707" width="38.85546875" style="5" customWidth="1"/>
    <col min="8708" max="8708" width="4.85546875" style="5" customWidth="1"/>
    <col min="8709" max="8709" width="10.28515625" style="5" customWidth="1"/>
    <col min="8710" max="8710" width="12.42578125" style="5" customWidth="1"/>
    <col min="8711" max="8711" width="16.140625" style="5" customWidth="1"/>
    <col min="8712" max="8960" width="9.140625" style="5"/>
    <col min="8961" max="8961" width="0" style="5" hidden="1" customWidth="1"/>
    <col min="8962" max="8962" width="3.85546875" style="5" customWidth="1"/>
    <col min="8963" max="8963" width="38.85546875" style="5" customWidth="1"/>
    <col min="8964" max="8964" width="4.85546875" style="5" customWidth="1"/>
    <col min="8965" max="8965" width="10.28515625" style="5" customWidth="1"/>
    <col min="8966" max="8966" width="12.42578125" style="5" customWidth="1"/>
    <col min="8967" max="8967" width="16.140625" style="5" customWidth="1"/>
    <col min="8968" max="9216" width="9.140625" style="5"/>
    <col min="9217" max="9217" width="0" style="5" hidden="1" customWidth="1"/>
    <col min="9218" max="9218" width="3.85546875" style="5" customWidth="1"/>
    <col min="9219" max="9219" width="38.85546875" style="5" customWidth="1"/>
    <col min="9220" max="9220" width="4.85546875" style="5" customWidth="1"/>
    <col min="9221" max="9221" width="10.28515625" style="5" customWidth="1"/>
    <col min="9222" max="9222" width="12.42578125" style="5" customWidth="1"/>
    <col min="9223" max="9223" width="16.140625" style="5" customWidth="1"/>
    <col min="9224" max="9472" width="9.140625" style="5"/>
    <col min="9473" max="9473" width="0" style="5" hidden="1" customWidth="1"/>
    <col min="9474" max="9474" width="3.85546875" style="5" customWidth="1"/>
    <col min="9475" max="9475" width="38.85546875" style="5" customWidth="1"/>
    <col min="9476" max="9476" width="4.85546875" style="5" customWidth="1"/>
    <col min="9477" max="9477" width="10.28515625" style="5" customWidth="1"/>
    <col min="9478" max="9478" width="12.42578125" style="5" customWidth="1"/>
    <col min="9479" max="9479" width="16.140625" style="5" customWidth="1"/>
    <col min="9480" max="9728" width="9.140625" style="5"/>
    <col min="9729" max="9729" width="0" style="5" hidden="1" customWidth="1"/>
    <col min="9730" max="9730" width="3.85546875" style="5" customWidth="1"/>
    <col min="9731" max="9731" width="38.85546875" style="5" customWidth="1"/>
    <col min="9732" max="9732" width="4.85546875" style="5" customWidth="1"/>
    <col min="9733" max="9733" width="10.28515625" style="5" customWidth="1"/>
    <col min="9734" max="9734" width="12.42578125" style="5" customWidth="1"/>
    <col min="9735" max="9735" width="16.140625" style="5" customWidth="1"/>
    <col min="9736" max="9984" width="9.140625" style="5"/>
    <col min="9985" max="9985" width="0" style="5" hidden="1" customWidth="1"/>
    <col min="9986" max="9986" width="3.85546875" style="5" customWidth="1"/>
    <col min="9987" max="9987" width="38.85546875" style="5" customWidth="1"/>
    <col min="9988" max="9988" width="4.85546875" style="5" customWidth="1"/>
    <col min="9989" max="9989" width="10.28515625" style="5" customWidth="1"/>
    <col min="9990" max="9990" width="12.42578125" style="5" customWidth="1"/>
    <col min="9991" max="9991" width="16.140625" style="5" customWidth="1"/>
    <col min="9992" max="10240" width="9.140625" style="5"/>
    <col min="10241" max="10241" width="0" style="5" hidden="1" customWidth="1"/>
    <col min="10242" max="10242" width="3.85546875" style="5" customWidth="1"/>
    <col min="10243" max="10243" width="38.85546875" style="5" customWidth="1"/>
    <col min="10244" max="10244" width="4.85546875" style="5" customWidth="1"/>
    <col min="10245" max="10245" width="10.28515625" style="5" customWidth="1"/>
    <col min="10246" max="10246" width="12.42578125" style="5" customWidth="1"/>
    <col min="10247" max="10247" width="16.140625" style="5" customWidth="1"/>
    <col min="10248" max="10496" width="9.140625" style="5"/>
    <col min="10497" max="10497" width="0" style="5" hidden="1" customWidth="1"/>
    <col min="10498" max="10498" width="3.85546875" style="5" customWidth="1"/>
    <col min="10499" max="10499" width="38.85546875" style="5" customWidth="1"/>
    <col min="10500" max="10500" width="4.85546875" style="5" customWidth="1"/>
    <col min="10501" max="10501" width="10.28515625" style="5" customWidth="1"/>
    <col min="10502" max="10502" width="12.42578125" style="5" customWidth="1"/>
    <col min="10503" max="10503" width="16.140625" style="5" customWidth="1"/>
    <col min="10504" max="10752" width="9.140625" style="5"/>
    <col min="10753" max="10753" width="0" style="5" hidden="1" customWidth="1"/>
    <col min="10754" max="10754" width="3.85546875" style="5" customWidth="1"/>
    <col min="10755" max="10755" width="38.85546875" style="5" customWidth="1"/>
    <col min="10756" max="10756" width="4.85546875" style="5" customWidth="1"/>
    <col min="10757" max="10757" width="10.28515625" style="5" customWidth="1"/>
    <col min="10758" max="10758" width="12.42578125" style="5" customWidth="1"/>
    <col min="10759" max="10759" width="16.140625" style="5" customWidth="1"/>
    <col min="10760" max="11008" width="9.140625" style="5"/>
    <col min="11009" max="11009" width="0" style="5" hidden="1" customWidth="1"/>
    <col min="11010" max="11010" width="3.85546875" style="5" customWidth="1"/>
    <col min="11011" max="11011" width="38.85546875" style="5" customWidth="1"/>
    <col min="11012" max="11012" width="4.85546875" style="5" customWidth="1"/>
    <col min="11013" max="11013" width="10.28515625" style="5" customWidth="1"/>
    <col min="11014" max="11014" width="12.42578125" style="5" customWidth="1"/>
    <col min="11015" max="11015" width="16.140625" style="5" customWidth="1"/>
    <col min="11016" max="11264" width="9.140625" style="5"/>
    <col min="11265" max="11265" width="0" style="5" hidden="1" customWidth="1"/>
    <col min="11266" max="11266" width="3.85546875" style="5" customWidth="1"/>
    <col min="11267" max="11267" width="38.85546875" style="5" customWidth="1"/>
    <col min="11268" max="11268" width="4.85546875" style="5" customWidth="1"/>
    <col min="11269" max="11269" width="10.28515625" style="5" customWidth="1"/>
    <col min="11270" max="11270" width="12.42578125" style="5" customWidth="1"/>
    <col min="11271" max="11271" width="16.140625" style="5" customWidth="1"/>
    <col min="11272" max="11520" width="9.140625" style="5"/>
    <col min="11521" max="11521" width="0" style="5" hidden="1" customWidth="1"/>
    <col min="11522" max="11522" width="3.85546875" style="5" customWidth="1"/>
    <col min="11523" max="11523" width="38.85546875" style="5" customWidth="1"/>
    <col min="11524" max="11524" width="4.85546875" style="5" customWidth="1"/>
    <col min="11525" max="11525" width="10.28515625" style="5" customWidth="1"/>
    <col min="11526" max="11526" width="12.42578125" style="5" customWidth="1"/>
    <col min="11527" max="11527" width="16.140625" style="5" customWidth="1"/>
    <col min="11528" max="11776" width="9.140625" style="5"/>
    <col min="11777" max="11777" width="0" style="5" hidden="1" customWidth="1"/>
    <col min="11778" max="11778" width="3.85546875" style="5" customWidth="1"/>
    <col min="11779" max="11779" width="38.85546875" style="5" customWidth="1"/>
    <col min="11780" max="11780" width="4.85546875" style="5" customWidth="1"/>
    <col min="11781" max="11781" width="10.28515625" style="5" customWidth="1"/>
    <col min="11782" max="11782" width="12.42578125" style="5" customWidth="1"/>
    <col min="11783" max="11783" width="16.140625" style="5" customWidth="1"/>
    <col min="11784" max="12032" width="9.140625" style="5"/>
    <col min="12033" max="12033" width="0" style="5" hidden="1" customWidth="1"/>
    <col min="12034" max="12034" width="3.85546875" style="5" customWidth="1"/>
    <col min="12035" max="12035" width="38.85546875" style="5" customWidth="1"/>
    <col min="12036" max="12036" width="4.85546875" style="5" customWidth="1"/>
    <col min="12037" max="12037" width="10.28515625" style="5" customWidth="1"/>
    <col min="12038" max="12038" width="12.42578125" style="5" customWidth="1"/>
    <col min="12039" max="12039" width="16.140625" style="5" customWidth="1"/>
    <col min="12040" max="12288" width="9.140625" style="5"/>
    <col min="12289" max="12289" width="0" style="5" hidden="1" customWidth="1"/>
    <col min="12290" max="12290" width="3.85546875" style="5" customWidth="1"/>
    <col min="12291" max="12291" width="38.85546875" style="5" customWidth="1"/>
    <col min="12292" max="12292" width="4.85546875" style="5" customWidth="1"/>
    <col min="12293" max="12293" width="10.28515625" style="5" customWidth="1"/>
    <col min="12294" max="12294" width="12.42578125" style="5" customWidth="1"/>
    <col min="12295" max="12295" width="16.140625" style="5" customWidth="1"/>
    <col min="12296" max="12544" width="9.140625" style="5"/>
    <col min="12545" max="12545" width="0" style="5" hidden="1" customWidth="1"/>
    <col min="12546" max="12546" width="3.85546875" style="5" customWidth="1"/>
    <col min="12547" max="12547" width="38.85546875" style="5" customWidth="1"/>
    <col min="12548" max="12548" width="4.85546875" style="5" customWidth="1"/>
    <col min="12549" max="12549" width="10.28515625" style="5" customWidth="1"/>
    <col min="12550" max="12550" width="12.42578125" style="5" customWidth="1"/>
    <col min="12551" max="12551" width="16.140625" style="5" customWidth="1"/>
    <col min="12552" max="12800" width="9.140625" style="5"/>
    <col min="12801" max="12801" width="0" style="5" hidden="1" customWidth="1"/>
    <col min="12802" max="12802" width="3.85546875" style="5" customWidth="1"/>
    <col min="12803" max="12803" width="38.85546875" style="5" customWidth="1"/>
    <col min="12804" max="12804" width="4.85546875" style="5" customWidth="1"/>
    <col min="12805" max="12805" width="10.28515625" style="5" customWidth="1"/>
    <col min="12806" max="12806" width="12.42578125" style="5" customWidth="1"/>
    <col min="12807" max="12807" width="16.140625" style="5" customWidth="1"/>
    <col min="12808" max="13056" width="9.140625" style="5"/>
    <col min="13057" max="13057" width="0" style="5" hidden="1" customWidth="1"/>
    <col min="13058" max="13058" width="3.85546875" style="5" customWidth="1"/>
    <col min="13059" max="13059" width="38.85546875" style="5" customWidth="1"/>
    <col min="13060" max="13060" width="4.85546875" style="5" customWidth="1"/>
    <col min="13061" max="13061" width="10.28515625" style="5" customWidth="1"/>
    <col min="13062" max="13062" width="12.42578125" style="5" customWidth="1"/>
    <col min="13063" max="13063" width="16.140625" style="5" customWidth="1"/>
    <col min="13064" max="13312" width="9.140625" style="5"/>
    <col min="13313" max="13313" width="0" style="5" hidden="1" customWidth="1"/>
    <col min="13314" max="13314" width="3.85546875" style="5" customWidth="1"/>
    <col min="13315" max="13315" width="38.85546875" style="5" customWidth="1"/>
    <col min="13316" max="13316" width="4.85546875" style="5" customWidth="1"/>
    <col min="13317" max="13317" width="10.28515625" style="5" customWidth="1"/>
    <col min="13318" max="13318" width="12.42578125" style="5" customWidth="1"/>
    <col min="13319" max="13319" width="16.140625" style="5" customWidth="1"/>
    <col min="13320" max="13568" width="9.140625" style="5"/>
    <col min="13569" max="13569" width="0" style="5" hidden="1" customWidth="1"/>
    <col min="13570" max="13570" width="3.85546875" style="5" customWidth="1"/>
    <col min="13571" max="13571" width="38.85546875" style="5" customWidth="1"/>
    <col min="13572" max="13572" width="4.85546875" style="5" customWidth="1"/>
    <col min="13573" max="13573" width="10.28515625" style="5" customWidth="1"/>
    <col min="13574" max="13574" width="12.42578125" style="5" customWidth="1"/>
    <col min="13575" max="13575" width="16.140625" style="5" customWidth="1"/>
    <col min="13576" max="13824" width="9.140625" style="5"/>
    <col min="13825" max="13825" width="0" style="5" hidden="1" customWidth="1"/>
    <col min="13826" max="13826" width="3.85546875" style="5" customWidth="1"/>
    <col min="13827" max="13827" width="38.85546875" style="5" customWidth="1"/>
    <col min="13828" max="13828" width="4.85546875" style="5" customWidth="1"/>
    <col min="13829" max="13829" width="10.28515625" style="5" customWidth="1"/>
    <col min="13830" max="13830" width="12.42578125" style="5" customWidth="1"/>
    <col min="13831" max="13831" width="16.140625" style="5" customWidth="1"/>
    <col min="13832" max="14080" width="9.140625" style="5"/>
    <col min="14081" max="14081" width="0" style="5" hidden="1" customWidth="1"/>
    <col min="14082" max="14082" width="3.85546875" style="5" customWidth="1"/>
    <col min="14083" max="14083" width="38.85546875" style="5" customWidth="1"/>
    <col min="14084" max="14084" width="4.85546875" style="5" customWidth="1"/>
    <col min="14085" max="14085" width="10.28515625" style="5" customWidth="1"/>
    <col min="14086" max="14086" width="12.42578125" style="5" customWidth="1"/>
    <col min="14087" max="14087" width="16.140625" style="5" customWidth="1"/>
    <col min="14088" max="14336" width="9.140625" style="5"/>
    <col min="14337" max="14337" width="0" style="5" hidden="1" customWidth="1"/>
    <col min="14338" max="14338" width="3.85546875" style="5" customWidth="1"/>
    <col min="14339" max="14339" width="38.85546875" style="5" customWidth="1"/>
    <col min="14340" max="14340" width="4.85546875" style="5" customWidth="1"/>
    <col min="14341" max="14341" width="10.28515625" style="5" customWidth="1"/>
    <col min="14342" max="14342" width="12.42578125" style="5" customWidth="1"/>
    <col min="14343" max="14343" width="16.140625" style="5" customWidth="1"/>
    <col min="14344" max="14592" width="9.140625" style="5"/>
    <col min="14593" max="14593" width="0" style="5" hidden="1" customWidth="1"/>
    <col min="14594" max="14594" width="3.85546875" style="5" customWidth="1"/>
    <col min="14595" max="14595" width="38.85546875" style="5" customWidth="1"/>
    <col min="14596" max="14596" width="4.85546875" style="5" customWidth="1"/>
    <col min="14597" max="14597" width="10.28515625" style="5" customWidth="1"/>
    <col min="14598" max="14598" width="12.42578125" style="5" customWidth="1"/>
    <col min="14599" max="14599" width="16.140625" style="5" customWidth="1"/>
    <col min="14600" max="14848" width="9.140625" style="5"/>
    <col min="14849" max="14849" width="0" style="5" hidden="1" customWidth="1"/>
    <col min="14850" max="14850" width="3.85546875" style="5" customWidth="1"/>
    <col min="14851" max="14851" width="38.85546875" style="5" customWidth="1"/>
    <col min="14852" max="14852" width="4.85546875" style="5" customWidth="1"/>
    <col min="14853" max="14853" width="10.28515625" style="5" customWidth="1"/>
    <col min="14854" max="14854" width="12.42578125" style="5" customWidth="1"/>
    <col min="14855" max="14855" width="16.140625" style="5" customWidth="1"/>
    <col min="14856" max="15104" width="9.140625" style="5"/>
    <col min="15105" max="15105" width="0" style="5" hidden="1" customWidth="1"/>
    <col min="15106" max="15106" width="3.85546875" style="5" customWidth="1"/>
    <col min="15107" max="15107" width="38.85546875" style="5" customWidth="1"/>
    <col min="15108" max="15108" width="4.85546875" style="5" customWidth="1"/>
    <col min="15109" max="15109" width="10.28515625" style="5" customWidth="1"/>
    <col min="15110" max="15110" width="12.42578125" style="5" customWidth="1"/>
    <col min="15111" max="15111" width="16.140625" style="5" customWidth="1"/>
    <col min="15112" max="15360" width="9.140625" style="5"/>
    <col min="15361" max="15361" width="0" style="5" hidden="1" customWidth="1"/>
    <col min="15362" max="15362" width="3.85546875" style="5" customWidth="1"/>
    <col min="15363" max="15363" width="38.85546875" style="5" customWidth="1"/>
    <col min="15364" max="15364" width="4.85546875" style="5" customWidth="1"/>
    <col min="15365" max="15365" width="10.28515625" style="5" customWidth="1"/>
    <col min="15366" max="15366" width="12.42578125" style="5" customWidth="1"/>
    <col min="15367" max="15367" width="16.140625" style="5" customWidth="1"/>
    <col min="15368" max="15616" width="9.140625" style="5"/>
    <col min="15617" max="15617" width="0" style="5" hidden="1" customWidth="1"/>
    <col min="15618" max="15618" width="3.85546875" style="5" customWidth="1"/>
    <col min="15619" max="15619" width="38.85546875" style="5" customWidth="1"/>
    <col min="15620" max="15620" width="4.85546875" style="5" customWidth="1"/>
    <col min="15621" max="15621" width="10.28515625" style="5" customWidth="1"/>
    <col min="15622" max="15622" width="12.42578125" style="5" customWidth="1"/>
    <col min="15623" max="15623" width="16.140625" style="5" customWidth="1"/>
    <col min="15624" max="15872" width="9.140625" style="5"/>
    <col min="15873" max="15873" width="0" style="5" hidden="1" customWidth="1"/>
    <col min="15874" max="15874" width="3.85546875" style="5" customWidth="1"/>
    <col min="15875" max="15875" width="38.85546875" style="5" customWidth="1"/>
    <col min="15876" max="15876" width="4.85546875" style="5" customWidth="1"/>
    <col min="15877" max="15877" width="10.28515625" style="5" customWidth="1"/>
    <col min="15878" max="15878" width="12.42578125" style="5" customWidth="1"/>
    <col min="15879" max="15879" width="16.140625" style="5" customWidth="1"/>
    <col min="15880" max="16128" width="9.140625" style="5"/>
    <col min="16129" max="16129" width="0" style="5" hidden="1" customWidth="1"/>
    <col min="16130" max="16130" width="3.85546875" style="5" customWidth="1"/>
    <col min="16131" max="16131" width="38.85546875" style="5" customWidth="1"/>
    <col min="16132" max="16132" width="4.85546875" style="5" customWidth="1"/>
    <col min="16133" max="16133" width="10.28515625" style="5" customWidth="1"/>
    <col min="16134" max="16134" width="12.42578125" style="5" customWidth="1"/>
    <col min="16135" max="16135" width="16.140625" style="5" customWidth="1"/>
    <col min="16136" max="16384" width="9.140625" style="5"/>
  </cols>
  <sheetData>
    <row r="1" spans="2:7" ht="18.75">
      <c r="B1" s="31" t="s">
        <v>35</v>
      </c>
      <c r="C1" s="41" t="s">
        <v>92</v>
      </c>
      <c r="D1" s="41"/>
      <c r="E1" s="41"/>
      <c r="F1" s="74" t="s">
        <v>83</v>
      </c>
      <c r="G1" s="75"/>
    </row>
    <row r="3" spans="2:7" ht="13.5">
      <c r="B3" s="32" t="s">
        <v>16</v>
      </c>
      <c r="C3" s="33" t="s">
        <v>17</v>
      </c>
      <c r="D3" s="32" t="s">
        <v>18</v>
      </c>
      <c r="E3" s="34" t="s">
        <v>19</v>
      </c>
      <c r="F3" s="34" t="s">
        <v>20</v>
      </c>
      <c r="G3" s="34" t="s">
        <v>21</v>
      </c>
    </row>
    <row r="4" spans="2:7">
      <c r="B4" s="44"/>
      <c r="C4" s="45"/>
      <c r="D4" s="46"/>
      <c r="E4" s="47"/>
      <c r="F4" s="47"/>
      <c r="G4" s="47"/>
    </row>
    <row r="5" spans="2:7" ht="30">
      <c r="B5" s="48" t="s">
        <v>2</v>
      </c>
      <c r="C5" s="49" t="s">
        <v>65</v>
      </c>
      <c r="D5" s="50" t="s">
        <v>12</v>
      </c>
      <c r="E5" s="51">
        <v>80</v>
      </c>
      <c r="F5" s="51"/>
      <c r="G5" s="51">
        <f>E5*F5</f>
        <v>0</v>
      </c>
    </row>
    <row r="6" spans="2:7" ht="15">
      <c r="B6" s="48"/>
      <c r="C6" s="49"/>
      <c r="D6" s="50"/>
      <c r="E6" s="51"/>
      <c r="F6" s="51"/>
      <c r="G6" s="51">
        <f t="shared" ref="G6:G39" si="0">E6*F6</f>
        <v>0</v>
      </c>
    </row>
    <row r="7" spans="2:7" ht="30">
      <c r="B7" s="48" t="s">
        <v>3</v>
      </c>
      <c r="C7" s="49" t="s">
        <v>66</v>
      </c>
      <c r="D7" s="50" t="s">
        <v>12</v>
      </c>
      <c r="E7" s="51">
        <v>20</v>
      </c>
      <c r="F7" s="51"/>
      <c r="G7" s="51">
        <f t="shared" si="0"/>
        <v>0</v>
      </c>
    </row>
    <row r="8" spans="2:7" ht="15">
      <c r="B8" s="48"/>
      <c r="C8" s="49"/>
      <c r="D8" s="50"/>
      <c r="E8" s="51"/>
      <c r="F8" s="51"/>
      <c r="G8" s="51">
        <f t="shared" si="0"/>
        <v>0</v>
      </c>
    </row>
    <row r="9" spans="2:7" ht="45">
      <c r="B9" s="48" t="s">
        <v>4</v>
      </c>
      <c r="C9" s="49" t="s">
        <v>67</v>
      </c>
      <c r="D9" s="50" t="s">
        <v>24</v>
      </c>
      <c r="E9" s="51">
        <v>1</v>
      </c>
      <c r="F9" s="51"/>
      <c r="G9" s="51">
        <f t="shared" si="0"/>
        <v>0</v>
      </c>
    </row>
    <row r="10" spans="2:7" ht="15">
      <c r="B10" s="48"/>
      <c r="C10" s="49"/>
      <c r="D10" s="50"/>
      <c r="E10" s="51"/>
      <c r="F10" s="51"/>
      <c r="G10" s="51">
        <f t="shared" si="0"/>
        <v>0</v>
      </c>
    </row>
    <row r="11" spans="2:7" ht="45">
      <c r="B11" s="48" t="s">
        <v>5</v>
      </c>
      <c r="C11" s="49" t="s">
        <v>68</v>
      </c>
      <c r="D11" s="50" t="s">
        <v>13</v>
      </c>
      <c r="E11" s="51">
        <v>1</v>
      </c>
      <c r="F11" s="51"/>
      <c r="G11" s="51">
        <f t="shared" si="0"/>
        <v>0</v>
      </c>
    </row>
    <row r="12" spans="2:7" ht="15">
      <c r="B12" s="48"/>
      <c r="C12" s="49"/>
      <c r="D12" s="50"/>
      <c r="E12" s="51"/>
      <c r="F12" s="51"/>
      <c r="G12" s="51">
        <f t="shared" si="0"/>
        <v>0</v>
      </c>
    </row>
    <row r="13" spans="2:7" ht="60">
      <c r="B13" s="48" t="s">
        <v>6</v>
      </c>
      <c r="C13" s="49" t="s">
        <v>69</v>
      </c>
      <c r="D13" s="50" t="s">
        <v>12</v>
      </c>
      <c r="E13" s="51">
        <v>16.2</v>
      </c>
      <c r="F13" s="51"/>
      <c r="G13" s="51">
        <f t="shared" si="0"/>
        <v>0</v>
      </c>
    </row>
    <row r="14" spans="2:7" ht="15">
      <c r="B14" s="48"/>
      <c r="C14" s="49"/>
      <c r="D14" s="50"/>
      <c r="E14" s="51"/>
      <c r="F14" s="51"/>
      <c r="G14" s="51">
        <f t="shared" si="0"/>
        <v>0</v>
      </c>
    </row>
    <row r="15" spans="2:7" ht="45">
      <c r="B15" s="48" t="s">
        <v>7</v>
      </c>
      <c r="C15" s="49" t="s">
        <v>70</v>
      </c>
      <c r="D15" s="50" t="s">
        <v>12</v>
      </c>
      <c r="E15" s="51">
        <v>51.3</v>
      </c>
      <c r="F15" s="51"/>
      <c r="G15" s="51">
        <f t="shared" si="0"/>
        <v>0</v>
      </c>
    </row>
    <row r="16" spans="2:7" ht="15">
      <c r="B16" s="48"/>
      <c r="C16" s="49"/>
      <c r="D16" s="50"/>
      <c r="E16" s="51"/>
      <c r="F16" s="51"/>
      <c r="G16" s="51">
        <f t="shared" si="0"/>
        <v>0</v>
      </c>
    </row>
    <row r="17" spans="2:7" ht="75">
      <c r="B17" s="48" t="s">
        <v>8</v>
      </c>
      <c r="C17" s="49" t="s">
        <v>71</v>
      </c>
      <c r="D17" s="50" t="s">
        <v>12</v>
      </c>
      <c r="E17" s="51">
        <v>2.9</v>
      </c>
      <c r="F17" s="51"/>
      <c r="G17" s="51">
        <f t="shared" si="0"/>
        <v>0</v>
      </c>
    </row>
    <row r="18" spans="2:7" ht="29.25" customHeight="1">
      <c r="B18" s="48"/>
      <c r="C18" s="49"/>
      <c r="D18" s="50"/>
      <c r="E18" s="51"/>
      <c r="F18" s="51"/>
      <c r="G18" s="51">
        <f t="shared" si="0"/>
        <v>0</v>
      </c>
    </row>
    <row r="19" spans="2:7" ht="75">
      <c r="B19" s="48" t="s">
        <v>9</v>
      </c>
      <c r="C19" s="49" t="s">
        <v>72</v>
      </c>
      <c r="D19" s="50" t="s">
        <v>12</v>
      </c>
      <c r="E19" s="51">
        <v>12</v>
      </c>
      <c r="F19" s="51"/>
      <c r="G19" s="51">
        <f t="shared" si="0"/>
        <v>0</v>
      </c>
    </row>
    <row r="20" spans="2:7" ht="15">
      <c r="B20" s="48"/>
      <c r="C20" s="49"/>
      <c r="D20" s="50"/>
      <c r="E20" s="51"/>
      <c r="F20" s="51"/>
      <c r="G20" s="51">
        <f t="shared" si="0"/>
        <v>0</v>
      </c>
    </row>
    <row r="21" spans="2:7" ht="60">
      <c r="B21" s="48" t="s">
        <v>10</v>
      </c>
      <c r="C21" s="49" t="s">
        <v>73</v>
      </c>
      <c r="D21" s="50" t="s">
        <v>11</v>
      </c>
      <c r="E21" s="51">
        <v>5.8</v>
      </c>
      <c r="F21" s="51"/>
      <c r="G21" s="51">
        <f t="shared" si="0"/>
        <v>0</v>
      </c>
    </row>
    <row r="22" spans="2:7" ht="15">
      <c r="B22" s="48"/>
      <c r="C22" s="49"/>
      <c r="D22" s="50"/>
      <c r="E22" s="51"/>
      <c r="F22" s="51"/>
      <c r="G22" s="51">
        <f t="shared" si="0"/>
        <v>0</v>
      </c>
    </row>
    <row r="23" spans="2:7" ht="45">
      <c r="B23" s="48" t="s">
        <v>39</v>
      </c>
      <c r="C23" s="49" t="s">
        <v>74</v>
      </c>
      <c r="D23" s="50" t="s">
        <v>12</v>
      </c>
      <c r="E23" s="51">
        <v>8.1999999999999993</v>
      </c>
      <c r="F23" s="51"/>
      <c r="G23" s="51">
        <f t="shared" si="0"/>
        <v>0</v>
      </c>
    </row>
    <row r="24" spans="2:7" ht="15">
      <c r="B24" s="48"/>
      <c r="C24" s="49"/>
      <c r="D24" s="50"/>
      <c r="E24" s="51"/>
      <c r="F24" s="51"/>
      <c r="G24" s="51">
        <f t="shared" si="0"/>
        <v>0</v>
      </c>
    </row>
    <row r="25" spans="2:7" ht="45">
      <c r="B25" s="48" t="s">
        <v>40</v>
      </c>
      <c r="C25" s="49" t="s">
        <v>75</v>
      </c>
      <c r="D25" s="50" t="s">
        <v>12</v>
      </c>
      <c r="E25" s="51">
        <v>78.900000000000006</v>
      </c>
      <c r="F25" s="51"/>
      <c r="G25" s="51">
        <f t="shared" si="0"/>
        <v>0</v>
      </c>
    </row>
    <row r="26" spans="2:7" ht="15">
      <c r="B26" s="48"/>
      <c r="C26" s="49"/>
      <c r="D26" s="50"/>
      <c r="E26" s="51"/>
      <c r="F26" s="51"/>
      <c r="G26" s="51">
        <f t="shared" si="0"/>
        <v>0</v>
      </c>
    </row>
    <row r="27" spans="2:7" ht="30">
      <c r="B27" s="48" t="s">
        <v>41</v>
      </c>
      <c r="C27" s="49" t="s">
        <v>76</v>
      </c>
      <c r="D27" s="50" t="s">
        <v>12</v>
      </c>
      <c r="E27" s="51">
        <v>26</v>
      </c>
      <c r="F27" s="51"/>
      <c r="G27" s="51">
        <f t="shared" si="0"/>
        <v>0</v>
      </c>
    </row>
    <row r="28" spans="2:7" ht="15">
      <c r="B28" s="48"/>
      <c r="C28" s="49"/>
      <c r="D28" s="50"/>
      <c r="E28" s="51"/>
      <c r="F28" s="51"/>
      <c r="G28" s="51">
        <f t="shared" si="0"/>
        <v>0</v>
      </c>
    </row>
    <row r="29" spans="2:7" ht="30">
      <c r="B29" s="48" t="s">
        <v>42</v>
      </c>
      <c r="C29" s="49" t="s">
        <v>77</v>
      </c>
      <c r="D29" s="50" t="s">
        <v>11</v>
      </c>
      <c r="E29" s="51">
        <v>32</v>
      </c>
      <c r="F29" s="51"/>
      <c r="G29" s="51">
        <f t="shared" si="0"/>
        <v>0</v>
      </c>
    </row>
    <row r="30" spans="2:7" ht="15">
      <c r="B30" s="48"/>
      <c r="C30" s="49"/>
      <c r="D30" s="50"/>
      <c r="E30" s="51"/>
      <c r="F30" s="51"/>
      <c r="G30" s="51">
        <f t="shared" si="0"/>
        <v>0</v>
      </c>
    </row>
    <row r="31" spans="2:7" ht="75">
      <c r="B31" s="48" t="s">
        <v>43</v>
      </c>
      <c r="C31" s="49" t="s">
        <v>78</v>
      </c>
      <c r="D31" s="50" t="s">
        <v>12</v>
      </c>
      <c r="E31" s="51">
        <v>52</v>
      </c>
      <c r="F31" s="51"/>
      <c r="G31" s="51">
        <f t="shared" si="0"/>
        <v>0</v>
      </c>
    </row>
    <row r="32" spans="2:7" ht="15">
      <c r="B32" s="48"/>
      <c r="C32" s="49"/>
      <c r="D32" s="50"/>
      <c r="E32" s="51"/>
      <c r="F32" s="51"/>
      <c r="G32" s="51">
        <f t="shared" si="0"/>
        <v>0</v>
      </c>
    </row>
    <row r="33" spans="2:7" ht="30">
      <c r="B33" s="48" t="s">
        <v>44</v>
      </c>
      <c r="C33" s="49" t="s">
        <v>79</v>
      </c>
      <c r="D33" s="50" t="s">
        <v>36</v>
      </c>
      <c r="E33" s="51">
        <v>22</v>
      </c>
      <c r="F33" s="51"/>
      <c r="G33" s="51">
        <f t="shared" si="0"/>
        <v>0</v>
      </c>
    </row>
    <row r="34" spans="2:7" ht="30" customHeight="1">
      <c r="B34" s="48"/>
      <c r="C34" s="49"/>
      <c r="D34" s="50"/>
      <c r="E34" s="51"/>
      <c r="F34" s="51"/>
      <c r="G34" s="51">
        <f t="shared" si="0"/>
        <v>0</v>
      </c>
    </row>
    <row r="35" spans="2:7" ht="60">
      <c r="B35" s="48" t="s">
        <v>45</v>
      </c>
      <c r="C35" s="49" t="s">
        <v>80</v>
      </c>
      <c r="D35" s="50" t="s">
        <v>24</v>
      </c>
      <c r="E35" s="51">
        <v>1</v>
      </c>
      <c r="F35" s="51"/>
      <c r="G35" s="51">
        <f t="shared" si="0"/>
        <v>0</v>
      </c>
    </row>
    <row r="36" spans="2:7" ht="15">
      <c r="B36" s="48"/>
      <c r="C36" s="49"/>
      <c r="D36" s="50"/>
      <c r="E36" s="51"/>
      <c r="F36" s="51"/>
      <c r="G36" s="51">
        <f t="shared" si="0"/>
        <v>0</v>
      </c>
    </row>
    <row r="37" spans="2:7" ht="30">
      <c r="B37" s="48" t="s">
        <v>46</v>
      </c>
      <c r="C37" s="49" t="s">
        <v>81</v>
      </c>
      <c r="D37" s="50" t="s">
        <v>12</v>
      </c>
      <c r="E37" s="51">
        <v>120</v>
      </c>
      <c r="F37" s="51"/>
      <c r="G37" s="51">
        <f t="shared" si="0"/>
        <v>0</v>
      </c>
    </row>
    <row r="38" spans="2:7" ht="15">
      <c r="B38" s="48"/>
      <c r="C38" s="49"/>
      <c r="D38" s="50"/>
      <c r="E38" s="51"/>
      <c r="F38" s="51"/>
      <c r="G38" s="51">
        <f t="shared" si="0"/>
        <v>0</v>
      </c>
    </row>
    <row r="39" spans="2:7" ht="15">
      <c r="B39" s="48" t="s">
        <v>47</v>
      </c>
      <c r="C39" s="49" t="s">
        <v>82</v>
      </c>
      <c r="D39" s="50"/>
      <c r="E39" s="51">
        <v>0.1</v>
      </c>
      <c r="F39" s="52">
        <f>SUM(G5:G38)</f>
        <v>0</v>
      </c>
      <c r="G39" s="51">
        <f t="shared" si="0"/>
        <v>0</v>
      </c>
    </row>
    <row r="41" spans="2:7" ht="16.5" thickBot="1">
      <c r="C41" s="37" t="s">
        <v>88</v>
      </c>
      <c r="D41" s="38"/>
      <c r="E41" s="39"/>
      <c r="F41" s="39"/>
      <c r="G41" s="39">
        <f>SUM(G4:G40)</f>
        <v>0</v>
      </c>
    </row>
    <row r="42" spans="2:7" ht="16.5" thickTop="1"/>
  </sheetData>
  <mergeCells count="1">
    <mergeCell ref="F1:G1"/>
  </mergeCells>
  <pageMargins left="0.9055118110236221" right="0.51181102362204722" top="0.94488188976377963" bottom="0.94488188976377963" header="0.31496062992125984" footer="0.31496062992125984"/>
  <pageSetup paperSize="9" orientation="portrait" r:id="rId1"/>
  <headerFooter>
    <oddFooter>&amp;CStran &amp;P od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34DD-CE5B-485B-8F42-676C488CB3AC}">
  <dimension ref="A1:F36"/>
  <sheetViews>
    <sheetView showZeros="0" tabSelected="1" zoomScaleNormal="100" workbookViewId="0">
      <selection activeCell="K23" sqref="K23"/>
    </sheetView>
  </sheetViews>
  <sheetFormatPr defaultRowHeight="15.75"/>
  <cols>
    <col min="1" max="1" width="6.140625" style="35" bestFit="1" customWidth="1"/>
    <col min="2" max="2" width="39" style="29" customWidth="1"/>
    <col min="3" max="3" width="4.85546875" style="30" customWidth="1"/>
    <col min="4" max="4" width="10.140625" style="24" customWidth="1"/>
    <col min="5" max="5" width="11" style="24" customWidth="1"/>
    <col min="6" max="6" width="14" style="24" customWidth="1"/>
    <col min="7" max="16384" width="9.140625" style="5"/>
  </cols>
  <sheetData>
    <row r="1" spans="1:6" ht="18.75">
      <c r="A1" s="31" t="s">
        <v>31</v>
      </c>
      <c r="B1" s="40" t="s">
        <v>84</v>
      </c>
      <c r="C1" s="40"/>
      <c r="D1" s="40"/>
      <c r="E1" s="65" t="s">
        <v>62</v>
      </c>
      <c r="F1" s="66"/>
    </row>
    <row r="2" spans="1:6">
      <c r="B2" s="29" t="s">
        <v>50</v>
      </c>
    </row>
    <row r="3" spans="1:6" ht="13.5">
      <c r="A3" s="32" t="s">
        <v>16</v>
      </c>
      <c r="B3" s="33" t="s">
        <v>17</v>
      </c>
      <c r="C3" s="32" t="s">
        <v>18</v>
      </c>
      <c r="D3" s="34" t="s">
        <v>19</v>
      </c>
      <c r="E3" s="34" t="s">
        <v>87</v>
      </c>
      <c r="F3" s="34" t="s">
        <v>86</v>
      </c>
    </row>
    <row r="4" spans="1:6" ht="15">
      <c r="A4" s="53"/>
      <c r="B4" s="54"/>
      <c r="C4" s="55"/>
      <c r="D4" s="56"/>
      <c r="E4" s="56"/>
      <c r="F4" s="56"/>
    </row>
    <row r="5" spans="1:6" ht="60">
      <c r="A5" s="48" t="s">
        <v>2</v>
      </c>
      <c r="B5" s="49" t="s">
        <v>48</v>
      </c>
      <c r="C5" s="50" t="s">
        <v>24</v>
      </c>
      <c r="D5" s="51">
        <v>1</v>
      </c>
      <c r="E5" s="51"/>
      <c r="F5" s="51">
        <f>D5*E5</f>
        <v>0</v>
      </c>
    </row>
    <row r="6" spans="1:6" ht="15">
      <c r="A6" s="53"/>
      <c r="B6" s="54"/>
      <c r="C6" s="55"/>
      <c r="D6" s="56"/>
      <c r="E6" s="56"/>
      <c r="F6" s="56">
        <f t="shared" ref="F6:F33" si="0">D6*E6</f>
        <v>0</v>
      </c>
    </row>
    <row r="7" spans="1:6" ht="75">
      <c r="A7" s="48" t="s">
        <v>3</v>
      </c>
      <c r="B7" s="49" t="s">
        <v>49</v>
      </c>
      <c r="C7" s="50" t="s">
        <v>24</v>
      </c>
      <c r="D7" s="51">
        <v>1</v>
      </c>
      <c r="E7" s="51"/>
      <c r="F7" s="51">
        <f t="shared" si="0"/>
        <v>0</v>
      </c>
    </row>
    <row r="8" spans="1:6" ht="15">
      <c r="A8" s="53"/>
      <c r="B8" s="54"/>
      <c r="C8" s="55"/>
      <c r="D8" s="56"/>
      <c r="E8" s="56"/>
      <c r="F8" s="56">
        <f t="shared" si="0"/>
        <v>0</v>
      </c>
    </row>
    <row r="9" spans="1:6" ht="60">
      <c r="A9" s="48" t="s">
        <v>4</v>
      </c>
      <c r="B9" s="49" t="s">
        <v>51</v>
      </c>
      <c r="C9" s="50" t="s">
        <v>12</v>
      </c>
      <c r="D9" s="51">
        <v>58.4</v>
      </c>
      <c r="E9" s="51"/>
      <c r="F9" s="51">
        <f t="shared" si="0"/>
        <v>0</v>
      </c>
    </row>
    <row r="10" spans="1:6" ht="15">
      <c r="A10" s="53"/>
      <c r="B10" s="54"/>
      <c r="C10" s="55"/>
      <c r="D10" s="56"/>
      <c r="E10" s="56"/>
      <c r="F10" s="56">
        <f t="shared" si="0"/>
        <v>0</v>
      </c>
    </row>
    <row r="11" spans="1:6" ht="60">
      <c r="A11" s="48" t="s">
        <v>5</v>
      </c>
      <c r="B11" s="49" t="s">
        <v>52</v>
      </c>
      <c r="C11" s="50" t="s">
        <v>12</v>
      </c>
      <c r="D11" s="51">
        <v>9.6</v>
      </c>
      <c r="E11" s="51"/>
      <c r="F11" s="51">
        <f t="shared" si="0"/>
        <v>0</v>
      </c>
    </row>
    <row r="12" spans="1:6" ht="15">
      <c r="A12" s="53"/>
      <c r="B12" s="57"/>
      <c r="C12" s="55"/>
      <c r="D12" s="56"/>
      <c r="E12" s="56"/>
      <c r="F12" s="56">
        <f t="shared" si="0"/>
        <v>0</v>
      </c>
    </row>
    <row r="13" spans="1:6" ht="30">
      <c r="A13" s="48" t="s">
        <v>6</v>
      </c>
      <c r="B13" s="49" t="s">
        <v>53</v>
      </c>
      <c r="C13" s="50" t="s">
        <v>11</v>
      </c>
      <c r="D13" s="51">
        <v>7.1</v>
      </c>
      <c r="E13" s="51"/>
      <c r="F13" s="51">
        <f t="shared" si="0"/>
        <v>0</v>
      </c>
    </row>
    <row r="14" spans="1:6" ht="15">
      <c r="A14" s="53"/>
      <c r="B14" s="57"/>
      <c r="C14" s="55"/>
      <c r="D14" s="56"/>
      <c r="E14" s="56"/>
      <c r="F14" s="56">
        <f t="shared" si="0"/>
        <v>0</v>
      </c>
    </row>
    <row r="15" spans="1:6" ht="60">
      <c r="A15" s="48" t="s">
        <v>7</v>
      </c>
      <c r="B15" s="49" t="s">
        <v>54</v>
      </c>
      <c r="C15" s="50" t="s">
        <v>13</v>
      </c>
      <c r="D15" s="51">
        <v>1</v>
      </c>
      <c r="E15" s="51"/>
      <c r="F15" s="51">
        <f t="shared" si="0"/>
        <v>0</v>
      </c>
    </row>
    <row r="16" spans="1:6" ht="15">
      <c r="A16" s="53"/>
      <c r="B16" s="54"/>
      <c r="C16" s="55"/>
      <c r="D16" s="56"/>
      <c r="E16" s="56"/>
      <c r="F16" s="56">
        <f t="shared" si="0"/>
        <v>0</v>
      </c>
    </row>
    <row r="17" spans="1:6" ht="45">
      <c r="A17" s="48" t="s">
        <v>8</v>
      </c>
      <c r="B17" s="49" t="s">
        <v>55</v>
      </c>
      <c r="C17" s="50" t="s">
        <v>12</v>
      </c>
      <c r="D17" s="51">
        <v>122</v>
      </c>
      <c r="E17" s="51"/>
      <c r="F17" s="51">
        <f t="shared" si="0"/>
        <v>0</v>
      </c>
    </row>
    <row r="18" spans="1:6" ht="15">
      <c r="A18" s="53"/>
      <c r="B18" s="54"/>
      <c r="C18" s="55"/>
      <c r="D18" s="56"/>
      <c r="E18" s="56"/>
      <c r="F18" s="56">
        <f t="shared" si="0"/>
        <v>0</v>
      </c>
    </row>
    <row r="19" spans="1:6" ht="30">
      <c r="A19" s="48" t="s">
        <v>9</v>
      </c>
      <c r="B19" s="49" t="s">
        <v>56</v>
      </c>
      <c r="C19" s="50" t="s">
        <v>12</v>
      </c>
      <c r="D19" s="51">
        <v>58.8</v>
      </c>
      <c r="E19" s="51"/>
      <c r="F19" s="51">
        <f t="shared" si="0"/>
        <v>0</v>
      </c>
    </row>
    <row r="20" spans="1:6" ht="15">
      <c r="A20" s="53"/>
      <c r="B20" s="54"/>
      <c r="C20" s="55"/>
      <c r="D20" s="56"/>
      <c r="E20" s="56"/>
      <c r="F20" s="56">
        <f t="shared" si="0"/>
        <v>0</v>
      </c>
    </row>
    <row r="21" spans="1:6" ht="45">
      <c r="A21" s="48" t="s">
        <v>10</v>
      </c>
      <c r="B21" s="49" t="s">
        <v>37</v>
      </c>
      <c r="C21" s="50" t="s">
        <v>12</v>
      </c>
      <c r="D21" s="51">
        <v>19.2</v>
      </c>
      <c r="E21" s="51"/>
      <c r="F21" s="51">
        <f t="shared" si="0"/>
        <v>0</v>
      </c>
    </row>
    <row r="22" spans="1:6" ht="15">
      <c r="A22" s="53"/>
      <c r="B22" s="54"/>
      <c r="C22" s="55"/>
      <c r="D22" s="56"/>
      <c r="E22" s="56"/>
      <c r="F22" s="56">
        <f t="shared" si="0"/>
        <v>0</v>
      </c>
    </row>
    <row r="23" spans="1:6" ht="75">
      <c r="A23" s="48" t="s">
        <v>39</v>
      </c>
      <c r="B23" s="49" t="s">
        <v>57</v>
      </c>
      <c r="C23" s="50" t="s">
        <v>12</v>
      </c>
      <c r="D23" s="51">
        <v>58.4</v>
      </c>
      <c r="E23" s="51"/>
      <c r="F23" s="51">
        <f t="shared" si="0"/>
        <v>0</v>
      </c>
    </row>
    <row r="24" spans="1:6" ht="15">
      <c r="A24" s="53"/>
      <c r="B24" s="54"/>
      <c r="C24" s="55"/>
      <c r="D24" s="56"/>
      <c r="E24" s="56"/>
      <c r="F24" s="56">
        <f t="shared" si="0"/>
        <v>0</v>
      </c>
    </row>
    <row r="25" spans="1:6" ht="60">
      <c r="A25" s="58" t="s">
        <v>40</v>
      </c>
      <c r="B25" s="49" t="s">
        <v>80</v>
      </c>
      <c r="C25" s="50" t="s">
        <v>24</v>
      </c>
      <c r="D25" s="51">
        <v>1</v>
      </c>
      <c r="E25" s="51">
        <v>0</v>
      </c>
      <c r="F25" s="51">
        <f t="shared" si="0"/>
        <v>0</v>
      </c>
    </row>
    <row r="26" spans="1:6" ht="15">
      <c r="A26" s="53"/>
      <c r="B26" s="54"/>
      <c r="C26" s="55"/>
      <c r="D26" s="56"/>
      <c r="E26" s="56"/>
      <c r="F26" s="56">
        <f t="shared" si="0"/>
        <v>0</v>
      </c>
    </row>
    <row r="27" spans="1:6" ht="30">
      <c r="A27" s="48" t="s">
        <v>41</v>
      </c>
      <c r="B27" s="49" t="s">
        <v>79</v>
      </c>
      <c r="C27" s="50" t="s">
        <v>36</v>
      </c>
      <c r="D27" s="51">
        <v>20</v>
      </c>
      <c r="E27" s="51"/>
      <c r="F27" s="51">
        <f t="shared" si="0"/>
        <v>0</v>
      </c>
    </row>
    <row r="28" spans="1:6" ht="15">
      <c r="A28" s="53"/>
      <c r="B28" s="54"/>
      <c r="C28" s="55"/>
      <c r="D28" s="56"/>
      <c r="E28" s="56"/>
      <c r="F28" s="56">
        <f t="shared" si="0"/>
        <v>0</v>
      </c>
    </row>
    <row r="29" spans="1:6" ht="30">
      <c r="A29" s="64" t="s">
        <v>42</v>
      </c>
      <c r="B29" s="63" t="s">
        <v>32</v>
      </c>
      <c r="C29" s="50" t="s">
        <v>24</v>
      </c>
      <c r="D29" s="51">
        <v>1</v>
      </c>
      <c r="E29" s="51"/>
      <c r="F29" s="51">
        <f t="shared" si="0"/>
        <v>0</v>
      </c>
    </row>
    <row r="30" spans="1:6" ht="15">
      <c r="A30" s="53"/>
      <c r="B30" s="57"/>
      <c r="C30" s="55"/>
      <c r="D30" s="56"/>
      <c r="E30" s="56"/>
      <c r="F30" s="56">
        <f t="shared" si="0"/>
        <v>0</v>
      </c>
    </row>
    <row r="31" spans="1:6" ht="15">
      <c r="A31" s="48" t="s">
        <v>43</v>
      </c>
      <c r="B31" s="49" t="s">
        <v>33</v>
      </c>
      <c r="C31" s="50" t="s">
        <v>12</v>
      </c>
      <c r="D31" s="51">
        <v>90</v>
      </c>
      <c r="E31" s="51"/>
      <c r="F31" s="51">
        <f t="shared" si="0"/>
        <v>0</v>
      </c>
    </row>
    <row r="32" spans="1:6" ht="15">
      <c r="A32" s="53"/>
      <c r="B32" s="54"/>
      <c r="C32" s="55"/>
      <c r="D32" s="56"/>
      <c r="E32" s="56"/>
      <c r="F32" s="56">
        <f t="shared" si="0"/>
        <v>0</v>
      </c>
    </row>
    <row r="33" spans="1:6" ht="15">
      <c r="A33" s="48" t="s">
        <v>44</v>
      </c>
      <c r="B33" s="49" t="s">
        <v>82</v>
      </c>
      <c r="C33" s="50"/>
      <c r="D33" s="51">
        <v>0.1</v>
      </c>
      <c r="E33" s="52">
        <f>SUM(F5:F31)</f>
        <v>0</v>
      </c>
      <c r="F33" s="51">
        <f t="shared" si="0"/>
        <v>0</v>
      </c>
    </row>
    <row r="35" spans="1:6" ht="16.5" thickBot="1">
      <c r="B35" s="37" t="s">
        <v>88</v>
      </c>
      <c r="C35" s="38"/>
      <c r="D35" s="39"/>
      <c r="E35" s="39"/>
      <c r="F35" s="39">
        <f>SUM(F2:F34)</f>
        <v>0</v>
      </c>
    </row>
    <row r="36" spans="1:6" ht="16.5" thickTop="1"/>
  </sheetData>
  <mergeCells count="1">
    <mergeCell ref="E1:F1"/>
  </mergeCells>
  <phoneticPr fontId="1" type="noConversion"/>
  <pageMargins left="0.9055118110236221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&amp;CStran &amp;P od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64D3-D253-48F2-983C-CAFF327B8700}">
  <dimension ref="A1:G40"/>
  <sheetViews>
    <sheetView showZeros="0" topLeftCell="B23" zoomScaleNormal="100" workbookViewId="0">
      <selection activeCell="K31" sqref="K31"/>
    </sheetView>
  </sheetViews>
  <sheetFormatPr defaultRowHeight="15.75"/>
  <cols>
    <col min="1" max="1" width="2" style="5" hidden="1" customWidth="1"/>
    <col min="2" max="2" width="6.140625" style="35" bestFit="1" customWidth="1"/>
    <col min="3" max="3" width="38.85546875" style="29" customWidth="1"/>
    <col min="4" max="4" width="4.85546875" style="30" customWidth="1"/>
    <col min="5" max="5" width="10.28515625" style="24" customWidth="1"/>
    <col min="6" max="6" width="12.42578125" style="24" customWidth="1"/>
    <col min="7" max="7" width="16.140625" style="24" customWidth="1"/>
    <col min="8" max="16384" width="9.140625" style="5"/>
  </cols>
  <sheetData>
    <row r="1" spans="2:7" s="4" customFormat="1">
      <c r="B1" s="42" t="s">
        <v>30</v>
      </c>
      <c r="C1" s="43" t="s">
        <v>85</v>
      </c>
      <c r="D1" s="43"/>
      <c r="E1" s="43"/>
      <c r="F1" s="76" t="s">
        <v>63</v>
      </c>
      <c r="G1" s="77"/>
    </row>
    <row r="3" spans="2:7" ht="13.5">
      <c r="B3" s="32" t="s">
        <v>16</v>
      </c>
      <c r="C3" s="33" t="s">
        <v>17</v>
      </c>
      <c r="D3" s="32" t="s">
        <v>18</v>
      </c>
      <c r="E3" s="34" t="s">
        <v>19</v>
      </c>
      <c r="F3" s="34" t="s">
        <v>87</v>
      </c>
      <c r="G3" s="34" t="s">
        <v>86</v>
      </c>
    </row>
    <row r="4" spans="2:7" ht="15">
      <c r="B4" s="53"/>
      <c r="C4" s="54"/>
      <c r="D4" s="55"/>
      <c r="E4" s="56"/>
      <c r="F4" s="56"/>
      <c r="G4" s="56"/>
    </row>
    <row r="5" spans="2:7" ht="60">
      <c r="B5" s="48" t="s">
        <v>2</v>
      </c>
      <c r="C5" s="49" t="s">
        <v>58</v>
      </c>
      <c r="D5" s="50" t="s">
        <v>24</v>
      </c>
      <c r="E5" s="51">
        <v>1</v>
      </c>
      <c r="F5" s="51"/>
      <c r="G5" s="51">
        <f>E5*F5</f>
        <v>0</v>
      </c>
    </row>
    <row r="6" spans="2:7" ht="15">
      <c r="B6" s="53"/>
      <c r="C6" s="54"/>
      <c r="D6" s="55"/>
      <c r="E6" s="56"/>
      <c r="F6" s="56"/>
      <c r="G6" s="56">
        <f t="shared" ref="G6:G37" si="0">E6*F6</f>
        <v>0</v>
      </c>
    </row>
    <row r="7" spans="2:7" ht="45">
      <c r="B7" s="48" t="s">
        <v>3</v>
      </c>
      <c r="C7" s="49" t="s">
        <v>29</v>
      </c>
      <c r="D7" s="50" t="s">
        <v>13</v>
      </c>
      <c r="E7" s="51">
        <v>2</v>
      </c>
      <c r="F7" s="51"/>
      <c r="G7" s="51">
        <f t="shared" si="0"/>
        <v>0</v>
      </c>
    </row>
    <row r="8" spans="2:7" ht="15">
      <c r="B8" s="53"/>
      <c r="C8" s="54"/>
      <c r="D8" s="55"/>
      <c r="E8" s="56"/>
      <c r="F8" s="56"/>
      <c r="G8" s="56">
        <f t="shared" si="0"/>
        <v>0</v>
      </c>
    </row>
    <row r="9" spans="2:7" ht="45">
      <c r="B9" s="48" t="s">
        <v>4</v>
      </c>
      <c r="C9" s="49" t="s">
        <v>59</v>
      </c>
      <c r="D9" s="50" t="s">
        <v>12</v>
      </c>
      <c r="E9" s="51">
        <v>19</v>
      </c>
      <c r="F9" s="51"/>
      <c r="G9" s="51">
        <f t="shared" si="0"/>
        <v>0</v>
      </c>
    </row>
    <row r="10" spans="2:7" ht="15">
      <c r="B10" s="53"/>
      <c r="C10" s="54"/>
      <c r="D10" s="55"/>
      <c r="E10" s="56"/>
      <c r="F10" s="56"/>
      <c r="G10" s="56">
        <f t="shared" si="0"/>
        <v>0</v>
      </c>
    </row>
    <row r="11" spans="2:7" ht="60">
      <c r="B11" s="48" t="s">
        <v>5</v>
      </c>
      <c r="C11" s="49" t="s">
        <v>51</v>
      </c>
      <c r="D11" s="50" t="s">
        <v>12</v>
      </c>
      <c r="E11" s="51">
        <v>44.2</v>
      </c>
      <c r="F11" s="51"/>
      <c r="G11" s="51">
        <f t="shared" si="0"/>
        <v>0</v>
      </c>
    </row>
    <row r="12" spans="2:7" ht="15">
      <c r="B12" s="53"/>
      <c r="C12" s="54"/>
      <c r="D12" s="55"/>
      <c r="E12" s="56"/>
      <c r="F12" s="56"/>
      <c r="G12" s="56">
        <f t="shared" si="0"/>
        <v>0</v>
      </c>
    </row>
    <row r="13" spans="2:7" ht="60">
      <c r="B13" s="48" t="s">
        <v>6</v>
      </c>
      <c r="C13" s="49" t="s">
        <v>52</v>
      </c>
      <c r="D13" s="50" t="s">
        <v>12</v>
      </c>
      <c r="E13" s="51">
        <v>5.6</v>
      </c>
      <c r="F13" s="51"/>
      <c r="G13" s="51">
        <f t="shared" si="0"/>
        <v>0</v>
      </c>
    </row>
    <row r="14" spans="2:7" ht="15">
      <c r="B14" s="53"/>
      <c r="C14" s="57"/>
      <c r="D14" s="55"/>
      <c r="E14" s="56"/>
      <c r="F14" s="56"/>
      <c r="G14" s="56">
        <f t="shared" si="0"/>
        <v>0</v>
      </c>
    </row>
    <row r="15" spans="2:7" ht="30">
      <c r="B15" s="48" t="s">
        <v>7</v>
      </c>
      <c r="C15" s="49" t="s">
        <v>53</v>
      </c>
      <c r="D15" s="50" t="s">
        <v>11</v>
      </c>
      <c r="E15" s="51">
        <v>9.8000000000000007</v>
      </c>
      <c r="F15" s="51">
        <v>0</v>
      </c>
      <c r="G15" s="51">
        <f t="shared" si="0"/>
        <v>0</v>
      </c>
    </row>
    <row r="16" spans="2:7" ht="15">
      <c r="B16" s="53"/>
      <c r="C16" s="57"/>
      <c r="D16" s="55"/>
      <c r="E16" s="56"/>
      <c r="F16" s="56"/>
      <c r="G16" s="56">
        <f t="shared" si="0"/>
        <v>0</v>
      </c>
    </row>
    <row r="17" spans="2:7" ht="60">
      <c r="B17" s="48" t="s">
        <v>8</v>
      </c>
      <c r="C17" s="49" t="s">
        <v>60</v>
      </c>
      <c r="D17" s="50" t="s">
        <v>13</v>
      </c>
      <c r="E17" s="51">
        <v>1</v>
      </c>
      <c r="F17" s="51"/>
      <c r="G17" s="51">
        <f t="shared" si="0"/>
        <v>0</v>
      </c>
    </row>
    <row r="18" spans="2:7" ht="15">
      <c r="B18" s="53"/>
      <c r="C18" s="54"/>
      <c r="D18" s="55"/>
      <c r="E18" s="56"/>
      <c r="F18" s="56"/>
      <c r="G18" s="56">
        <f t="shared" si="0"/>
        <v>0</v>
      </c>
    </row>
    <row r="19" spans="2:7" ht="90">
      <c r="B19" s="48" t="s">
        <v>9</v>
      </c>
      <c r="C19" s="49" t="s">
        <v>38</v>
      </c>
      <c r="D19" s="50" t="s">
        <v>13</v>
      </c>
      <c r="E19" s="51">
        <v>1</v>
      </c>
      <c r="F19" s="51"/>
      <c r="G19" s="51">
        <f t="shared" si="0"/>
        <v>0</v>
      </c>
    </row>
    <row r="20" spans="2:7" ht="15">
      <c r="B20" s="53"/>
      <c r="C20" s="54"/>
      <c r="D20" s="55"/>
      <c r="E20" s="56"/>
      <c r="F20" s="56"/>
      <c r="G20" s="56">
        <f t="shared" si="0"/>
        <v>0</v>
      </c>
    </row>
    <row r="21" spans="2:7" ht="45">
      <c r="B21" s="48" t="s">
        <v>10</v>
      </c>
      <c r="C21" s="49" t="s">
        <v>55</v>
      </c>
      <c r="D21" s="50" t="s">
        <v>12</v>
      </c>
      <c r="E21" s="51">
        <v>66.8</v>
      </c>
      <c r="F21" s="51"/>
      <c r="G21" s="51">
        <f t="shared" si="0"/>
        <v>0</v>
      </c>
    </row>
    <row r="22" spans="2:7" ht="15">
      <c r="B22" s="53"/>
      <c r="C22" s="54"/>
      <c r="D22" s="55"/>
      <c r="E22" s="56"/>
      <c r="F22" s="56"/>
      <c r="G22" s="56">
        <f t="shared" si="0"/>
        <v>0</v>
      </c>
    </row>
    <row r="23" spans="2:7" ht="30">
      <c r="B23" s="48" t="s">
        <v>39</v>
      </c>
      <c r="C23" s="49" t="s">
        <v>56</v>
      </c>
      <c r="D23" s="50" t="s">
        <v>12</v>
      </c>
      <c r="E23" s="51">
        <v>44.2</v>
      </c>
      <c r="F23" s="51"/>
      <c r="G23" s="51">
        <f t="shared" si="0"/>
        <v>0</v>
      </c>
    </row>
    <row r="24" spans="2:7" ht="15">
      <c r="B24" s="53"/>
      <c r="C24" s="54"/>
      <c r="D24" s="55"/>
      <c r="E24" s="56"/>
      <c r="F24" s="56"/>
      <c r="G24" s="56">
        <f t="shared" si="0"/>
        <v>0</v>
      </c>
    </row>
    <row r="25" spans="2:7" ht="45">
      <c r="B25" s="48" t="s">
        <v>40</v>
      </c>
      <c r="C25" s="49" t="s">
        <v>37</v>
      </c>
      <c r="D25" s="50" t="s">
        <v>12</v>
      </c>
      <c r="E25" s="51">
        <v>11.2</v>
      </c>
      <c r="F25" s="51"/>
      <c r="G25" s="51">
        <f t="shared" si="0"/>
        <v>0</v>
      </c>
    </row>
    <row r="26" spans="2:7" ht="15">
      <c r="B26" s="53"/>
      <c r="C26" s="54"/>
      <c r="D26" s="55"/>
      <c r="E26" s="56"/>
      <c r="F26" s="56"/>
      <c r="G26" s="56">
        <f t="shared" si="0"/>
        <v>0</v>
      </c>
    </row>
    <row r="27" spans="2:7" ht="75">
      <c r="B27" s="48" t="s">
        <v>41</v>
      </c>
      <c r="C27" s="49" t="s">
        <v>57</v>
      </c>
      <c r="D27" s="50" t="s">
        <v>12</v>
      </c>
      <c r="E27" s="51">
        <v>44.2</v>
      </c>
      <c r="F27" s="51"/>
      <c r="G27" s="51">
        <f t="shared" si="0"/>
        <v>0</v>
      </c>
    </row>
    <row r="28" spans="2:7" ht="15">
      <c r="B28" s="53"/>
      <c r="C28" s="54"/>
      <c r="D28" s="55"/>
      <c r="E28" s="56"/>
      <c r="F28" s="56"/>
      <c r="G28" s="56">
        <f t="shared" si="0"/>
        <v>0</v>
      </c>
    </row>
    <row r="29" spans="2:7" s="62" customFormat="1" ht="60">
      <c r="B29" s="58" t="s">
        <v>42</v>
      </c>
      <c r="C29" s="59" t="s">
        <v>80</v>
      </c>
      <c r="D29" s="60" t="s">
        <v>24</v>
      </c>
      <c r="E29" s="61">
        <v>1</v>
      </c>
      <c r="F29" s="61">
        <v>0</v>
      </c>
      <c r="G29" s="61">
        <f t="shared" si="0"/>
        <v>0</v>
      </c>
    </row>
    <row r="30" spans="2:7" ht="15">
      <c r="B30" s="53"/>
      <c r="C30" s="54"/>
      <c r="D30" s="55"/>
      <c r="E30" s="56"/>
      <c r="F30" s="56"/>
      <c r="G30" s="56">
        <f t="shared" si="0"/>
        <v>0</v>
      </c>
    </row>
    <row r="31" spans="2:7" ht="30">
      <c r="B31" s="48" t="s">
        <v>43</v>
      </c>
      <c r="C31" s="49" t="s">
        <v>79</v>
      </c>
      <c r="D31" s="50" t="s">
        <v>36</v>
      </c>
      <c r="E31" s="51">
        <v>20</v>
      </c>
      <c r="F31" s="51"/>
      <c r="G31" s="51">
        <f t="shared" si="0"/>
        <v>0</v>
      </c>
    </row>
    <row r="32" spans="2:7" ht="15">
      <c r="B32" s="53"/>
      <c r="C32" s="54"/>
      <c r="D32" s="55"/>
      <c r="E32" s="56"/>
      <c r="F32" s="56"/>
      <c r="G32" s="56">
        <f t="shared" si="0"/>
        <v>0</v>
      </c>
    </row>
    <row r="33" spans="2:7" ht="30">
      <c r="B33" s="64" t="s">
        <v>44</v>
      </c>
      <c r="C33" s="63" t="s">
        <v>32</v>
      </c>
      <c r="D33" s="50" t="s">
        <v>24</v>
      </c>
      <c r="E33" s="51">
        <v>1</v>
      </c>
      <c r="F33" s="51"/>
      <c r="G33" s="51">
        <f t="shared" si="0"/>
        <v>0</v>
      </c>
    </row>
    <row r="34" spans="2:7" ht="15">
      <c r="B34" s="53"/>
      <c r="C34" s="57"/>
      <c r="D34" s="55"/>
      <c r="E34" s="56"/>
      <c r="F34" s="56"/>
      <c r="G34" s="56">
        <f t="shared" si="0"/>
        <v>0</v>
      </c>
    </row>
    <row r="35" spans="2:7" ht="15">
      <c r="B35" s="48" t="s">
        <v>45</v>
      </c>
      <c r="C35" s="49" t="s">
        <v>33</v>
      </c>
      <c r="D35" s="50" t="s">
        <v>12</v>
      </c>
      <c r="E35" s="51">
        <v>60</v>
      </c>
      <c r="F35" s="51"/>
      <c r="G35" s="51">
        <f t="shared" si="0"/>
        <v>0</v>
      </c>
    </row>
    <row r="36" spans="2:7" ht="15">
      <c r="B36" s="53"/>
      <c r="C36" s="54"/>
      <c r="D36" s="55"/>
      <c r="E36" s="56"/>
      <c r="F36" s="56"/>
      <c r="G36" s="56">
        <f t="shared" si="0"/>
        <v>0</v>
      </c>
    </row>
    <row r="37" spans="2:7" ht="15">
      <c r="B37" s="48" t="s">
        <v>46</v>
      </c>
      <c r="C37" s="49" t="s">
        <v>82</v>
      </c>
      <c r="D37" s="50"/>
      <c r="E37" s="51">
        <v>0.1</v>
      </c>
      <c r="F37" s="52">
        <f>SUM(G5:G35)</f>
        <v>0</v>
      </c>
      <c r="G37" s="51">
        <f t="shared" si="0"/>
        <v>0</v>
      </c>
    </row>
    <row r="38" spans="2:7">
      <c r="C38" s="36"/>
      <c r="G38" s="24">
        <f>E38*F38</f>
        <v>0</v>
      </c>
    </row>
    <row r="39" spans="2:7" ht="16.5" thickBot="1">
      <c r="C39" s="37" t="s">
        <v>64</v>
      </c>
      <c r="D39" s="38"/>
      <c r="E39" s="39"/>
      <c r="F39" s="39"/>
      <c r="G39" s="39">
        <f>SUM(G4:G38)</f>
        <v>0</v>
      </c>
    </row>
    <row r="40" spans="2:7" ht="16.5" thickTop="1"/>
  </sheetData>
  <mergeCells count="1">
    <mergeCell ref="F1:G1"/>
  </mergeCells>
  <phoneticPr fontId="1" type="noConversion"/>
  <pageMargins left="0.98425196850393704" right="0.39370078740157483" top="0.59055118110236227" bottom="0.59055118110236227" header="0" footer="0"/>
  <pageSetup paperSize="9" orientation="portrait" horizontalDpi="1200" verticalDpi="1200" r:id="rId1"/>
  <headerFooter>
    <oddFooter>&amp;CStran &amp;P od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GLAVA</vt:lpstr>
      <vt:lpstr>A. 1. nadst. projektiva (B)</vt:lpstr>
      <vt:lpstr>B. 2. nadst. teh. dok. (A)</vt:lpstr>
      <vt:lpstr>C. 2. nadst. investicije (A)</vt:lpstr>
    </vt:vector>
  </TitlesOfParts>
  <Company>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Robert Pfajfar</cp:lastModifiedBy>
  <cp:lastPrinted>2026-04-22T10:24:59Z</cp:lastPrinted>
  <dcterms:created xsi:type="dcterms:W3CDTF">1997-01-22T20:17:15Z</dcterms:created>
  <dcterms:modified xsi:type="dcterms:W3CDTF">2026-05-06T07:16:11Z</dcterms:modified>
</cp:coreProperties>
</file>