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elektrog-my.sharepoint.com/personal/matej_pintar_elektro-gorenjska_si/Documents/PROJEKTI/EA pogodba/EA JN 2025-2027/OBJAVA_JN-S-24-014/"/>
    </mc:Choice>
  </mc:AlternateContent>
  <xr:revisionPtr revIDLastSave="532" documentId="13_ncr:1_{6098C214-7D90-4F57-9F09-F3897FC2594D}" xr6:coauthVersionLast="47" xr6:coauthVersionMax="47" xr10:uidLastSave="{460B254F-DF2A-4887-BC56-A8799FA6E398}"/>
  <bookViews>
    <workbookView xWindow="-120" yWindow="-120" windowWidth="38640" windowHeight="21240" xr2:uid="{00000000-000D-0000-FFFF-FFFF00000000}"/>
  </bookViews>
  <sheets>
    <sheet name="Ponudbeni predračun" sheetId="1" r:id="rId1"/>
    <sheet name="Dodatni nakupi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7" i="1" l="1"/>
  <c r="L47" i="1"/>
  <c r="L77" i="1"/>
  <c r="L155" i="1"/>
  <c r="L177" i="1"/>
  <c r="L176" i="1"/>
  <c r="L201" i="1"/>
  <c r="L48" i="1" l="1"/>
  <c r="L197" i="1" l="1"/>
  <c r="L199" i="1"/>
  <c r="L200" i="1"/>
  <c r="L196" i="1"/>
  <c r="L186" i="1"/>
  <c r="L188" i="1"/>
  <c r="L185" i="1"/>
  <c r="L169" i="1"/>
  <c r="L170" i="1"/>
  <c r="L171" i="1"/>
  <c r="L173" i="1"/>
  <c r="L174" i="1"/>
  <c r="L175" i="1"/>
  <c r="L168" i="1"/>
  <c r="L146" i="1"/>
  <c r="L147" i="1"/>
  <c r="L148" i="1"/>
  <c r="L149" i="1"/>
  <c r="L150" i="1"/>
  <c r="L152" i="1"/>
  <c r="L153" i="1"/>
  <c r="L154" i="1"/>
  <c r="L156" i="1"/>
  <c r="L157" i="1"/>
  <c r="L158" i="1"/>
  <c r="L159" i="1"/>
  <c r="L160" i="1"/>
  <c r="L145" i="1"/>
  <c r="L132" i="1"/>
  <c r="L133" i="1"/>
  <c r="L135" i="1"/>
  <c r="L136" i="1"/>
  <c r="L131" i="1"/>
  <c r="L109" i="1"/>
  <c r="L110" i="1"/>
  <c r="L111" i="1"/>
  <c r="L112" i="1"/>
  <c r="L113" i="1"/>
  <c r="L114" i="1"/>
  <c r="L115" i="1"/>
  <c r="L116" i="1"/>
  <c r="L118" i="1"/>
  <c r="L119" i="1"/>
  <c r="L120" i="1"/>
  <c r="L121" i="1"/>
  <c r="L122" i="1"/>
  <c r="L123" i="1"/>
  <c r="L108" i="1"/>
  <c r="L86" i="1"/>
  <c r="L87" i="1"/>
  <c r="L88" i="1"/>
  <c r="L89" i="1"/>
  <c r="L91" i="1"/>
  <c r="L92" i="1"/>
  <c r="L93" i="1"/>
  <c r="L94" i="1"/>
  <c r="L95" i="1"/>
  <c r="L96" i="1"/>
  <c r="L97" i="1"/>
  <c r="L98" i="1"/>
  <c r="L99" i="1"/>
  <c r="L100" i="1"/>
  <c r="L85" i="1"/>
  <c r="L57" i="1"/>
  <c r="L58" i="1"/>
  <c r="L59" i="1"/>
  <c r="L60" i="1"/>
  <c r="L61" i="1"/>
  <c r="L62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56" i="1"/>
  <c r="L33" i="1"/>
  <c r="L34" i="1"/>
  <c r="L35" i="1"/>
  <c r="L36" i="1"/>
  <c r="L38" i="1"/>
  <c r="L39" i="1"/>
  <c r="L40" i="1"/>
  <c r="L41" i="1"/>
  <c r="L42" i="1"/>
  <c r="L43" i="1"/>
  <c r="L44" i="1"/>
  <c r="L45" i="1"/>
  <c r="L46" i="1"/>
  <c r="L32" i="1"/>
  <c r="L7" i="1"/>
  <c r="L8" i="1"/>
  <c r="L9" i="1"/>
  <c r="L10" i="1"/>
  <c r="L11" i="1"/>
  <c r="L12" i="1"/>
  <c r="L13" i="1"/>
  <c r="L14" i="1"/>
  <c r="L15" i="1"/>
  <c r="L17" i="1"/>
  <c r="L18" i="1"/>
  <c r="L19" i="1"/>
  <c r="L20" i="1"/>
  <c r="L21" i="1"/>
  <c r="L22" i="1"/>
  <c r="L23" i="1"/>
  <c r="L24" i="1"/>
  <c r="L6" i="1"/>
  <c r="L139" i="1" l="1"/>
  <c r="L125" i="1"/>
  <c r="L79" i="1"/>
  <c r="L203" i="1"/>
  <c r="L162" i="1"/>
  <c r="L102" i="1" l="1"/>
  <c r="L50" i="1"/>
  <c r="L26" i="1"/>
  <c r="L190" i="1" l="1"/>
  <c r="L179" i="1"/>
  <c r="L207" i="1" l="1"/>
</calcChain>
</file>

<file path=xl/sharedStrings.xml><?xml version="1.0" encoding="utf-8"?>
<sst xmlns="http://schemas.openxmlformats.org/spreadsheetml/2006/main" count="683" uniqueCount="190">
  <si>
    <t>Elektro Gorenjska, d.d. (od 1. 1. 2025 do 31. 12. 2029)</t>
  </si>
  <si>
    <t>Zap. štev.</t>
  </si>
  <si>
    <t>Predmet</t>
  </si>
  <si>
    <t>Šifra predmeta</t>
  </si>
  <si>
    <t>Količina</t>
  </si>
  <si>
    <r>
      <t xml:space="preserve">Enota mere (EM)
</t>
    </r>
    <r>
      <rPr>
        <sz val="10"/>
        <rFont val="Arial"/>
        <family val="2"/>
        <charset val="238"/>
      </rPr>
      <t>kos/leto ali kos/mesec</t>
    </r>
  </si>
  <si>
    <t>Cena na EM brez DDV za 1. leto</t>
  </si>
  <si>
    <t>Cena na EM brez DDV za 2. leto</t>
  </si>
  <si>
    <t>Cena na EM brez DDV za 3. leto</t>
  </si>
  <si>
    <t>Cena na EM brez DDV za 4. leto</t>
  </si>
  <si>
    <t>Cena na EM brez DDV za 5. leto</t>
  </si>
  <si>
    <t>Vrednost skupaj
brez DDV za 5 let</t>
  </si>
  <si>
    <t>1</t>
  </si>
  <si>
    <t>M365 E5 Unified FSA Renewal Sub Per User</t>
  </si>
  <si>
    <t>AAD-33177</t>
  </si>
  <si>
    <t>2</t>
  </si>
  <si>
    <t>M365 E5 Unified Existing Customer Sub Per User</t>
  </si>
  <si>
    <t>AAD-33168</t>
  </si>
  <si>
    <t>3</t>
  </si>
  <si>
    <t>4</t>
  </si>
  <si>
    <t>6VC-01254</t>
  </si>
  <si>
    <t>5</t>
  </si>
  <si>
    <t>9K3-00002</t>
  </si>
  <si>
    <t>6</t>
  </si>
  <si>
    <t>VisioPlan2 ShrdSvr ALNG SubsVL MVL PerUsr</t>
  </si>
  <si>
    <t>N9U-00002</t>
  </si>
  <si>
    <t>7</t>
  </si>
  <si>
    <t>MX3-00117</t>
  </si>
  <si>
    <t>8</t>
  </si>
  <si>
    <t>U5U-00016</t>
  </si>
  <si>
    <t>9</t>
  </si>
  <si>
    <t>Project Plan3 Shared All Lng Subs VL MVL Per User</t>
  </si>
  <si>
    <t>7LS-00002</t>
  </si>
  <si>
    <t>10</t>
  </si>
  <si>
    <t>11</t>
  </si>
  <si>
    <t>12</t>
  </si>
  <si>
    <t>Power Automate Process Sub</t>
  </si>
  <si>
    <t>8F5-00001</t>
  </si>
  <si>
    <t>13</t>
  </si>
  <si>
    <t>Azure prepayment</t>
  </si>
  <si>
    <t>6QK-00001</t>
  </si>
  <si>
    <t>14</t>
  </si>
  <si>
    <t>9GA-00310</t>
  </si>
  <si>
    <t>9GS-00130</t>
  </si>
  <si>
    <t>SQLSvrEntCore ALNG SubsVL MVL 2Lic CoreLic</t>
  </si>
  <si>
    <t>7JQ-00663</t>
  </si>
  <si>
    <t>7JQ-00343</t>
  </si>
  <si>
    <r>
      <rPr>
        <b/>
        <sz val="10"/>
        <rFont val="Arial"/>
        <family val="2"/>
        <charset val="238"/>
      </rPr>
      <t>SKUPAJ BREZ DDV</t>
    </r>
  </si>
  <si>
    <t>Elektro Ljubljana, d.d. (od 1. 1. 2025 do 31. 12. 2029)</t>
  </si>
  <si>
    <t>7JQ-00343 </t>
  </si>
  <si>
    <t>7NQ-00292 </t>
  </si>
  <si>
    <t>Elektro Celje, d.d. (od 1. 1. 2025 do 31. 12. 2029)</t>
  </si>
  <si>
    <t>9EN-00195</t>
  </si>
  <si>
    <t>CIS Suite Datacenter Core ALng SA 16L</t>
  </si>
  <si>
    <t>Elektro Maribor, d.d. (od 1. 1. 2025 do 31. 12. 2029)</t>
  </si>
  <si>
    <t>H30-00238</t>
  </si>
  <si>
    <t>D86-01253</t>
  </si>
  <si>
    <t>ExchgOnlnPlan1 ShrdSvr ALNG SubsVL MVL PerUsr</t>
  </si>
  <si>
    <t>TRA-00047</t>
  </si>
  <si>
    <t>Defender for O365 Plan 1 SubVL Per User</t>
  </si>
  <si>
    <t>KF5-00002</t>
  </si>
  <si>
    <t>9GS-00135</t>
  </si>
  <si>
    <t>7NQ-00292</t>
  </si>
  <si>
    <t>Elektro Primorska, d.d. (od 1. 1. 2025 do 31. 12. 2029)</t>
  </si>
  <si>
    <t>M365F3FullUSL ShrdSvr ALNG SubsVL MVL PerUsr</t>
  </si>
  <si>
    <t>JFX-00003</t>
  </si>
  <si>
    <t>Exchange Online Plan 2</t>
  </si>
  <si>
    <t>TQA-00001</t>
  </si>
  <si>
    <t>Stelkom, d.o.o. (od 1. 1. 2025 do 31. 12. 2029)</t>
  </si>
  <si>
    <t>9GA-00313</t>
  </si>
  <si>
    <t>Informatika, d.o.o. (od 1. 1. 2025 do 31. 12. 2029)</t>
  </si>
  <si>
    <t>CISSteDCCore ALNG SASU MVL 16Lic CISStdCore CoreLic</t>
  </si>
  <si>
    <t>9GS-00131</t>
  </si>
  <si>
    <t>Borzen, d.o.o. (od 1. 1. 2025 do 31. 12. 2029)</t>
  </si>
  <si>
    <t>OVEN ELEKTRO MARIBOR d.o.o.  (od 1. 1. 2025 do 31. 12. 2029)</t>
  </si>
  <si>
    <t>Gorenjske elektrarne d. o. o. (od 1. 1. 2025 do 31. 12. 2029)</t>
  </si>
  <si>
    <t>Koda</t>
  </si>
  <si>
    <t>Naziv</t>
  </si>
  <si>
    <t>7MK-00002</t>
  </si>
  <si>
    <t>M365 Copilot Sub Add-on</t>
  </si>
  <si>
    <t xml:space="preserve">	83I-00001</t>
  </si>
  <si>
    <t>Intune P1 Sub AP Per User</t>
  </si>
  <si>
    <t>SCE</t>
  </si>
  <si>
    <t>EAS</t>
  </si>
  <si>
    <t>MPSA</t>
  </si>
  <si>
    <t>V9B-00001</t>
  </si>
  <si>
    <t>Teams Rooms Pro Sub Per Device</t>
  </si>
  <si>
    <t>VisioPro ALNG LicSAPk MVL</t>
  </si>
  <si>
    <t>D87-01057</t>
  </si>
  <si>
    <t>359-00961</t>
  </si>
  <si>
    <t>SQL CAL ALng SA User CAL</t>
  </si>
  <si>
    <t>9GS-00128</t>
  </si>
  <si>
    <t>Oznaka javnega naročila: JN(S)24-014 / Predmet javnega naročila: Uporaba (zagotavljanje) licenc programske opreme Microsoft</t>
  </si>
  <si>
    <t>Vrsta pogodbe</t>
  </si>
  <si>
    <t>SKUPAJ BREZ DDV</t>
  </si>
  <si>
    <t>SKUPAJ SKUPAJ BREZ DDV</t>
  </si>
  <si>
    <t>77D-00111</t>
  </si>
  <si>
    <t>T6A-00024</t>
  </si>
  <si>
    <t>AAA-12414</t>
  </si>
  <si>
    <t>359-00792</t>
  </si>
  <si>
    <t>228-04433</t>
  </si>
  <si>
    <t>076-01912</t>
  </si>
  <si>
    <t>D87-01159</t>
  </si>
  <si>
    <t>9EA-00278</t>
  </si>
  <si>
    <t>8RQ-00005</t>
  </si>
  <si>
    <t>WinSvrDCCore ALNG SA MVL 2Lic CoreLic</t>
  </si>
  <si>
    <t>SQLSvrStdCore ALNG SA MVL 2Lic CoreLic</t>
  </si>
  <si>
    <t>SQLSvrEntCore ALNG SA MVL 2Lic CoreLic</t>
  </si>
  <si>
    <t>SQLSvrEntCore ALNG SubsVL MVL 2Lic CoreLic</t>
  </si>
  <si>
    <t>CoreCALBridgeO365 ALNG SubsVL MVL PerUsr</t>
  </si>
  <si>
    <t>ExchgOnlnPlan2 ShrdSvr ALNG SubsVL MVL PerUsr</t>
  </si>
  <si>
    <t>Intune P1 Sub AP Per User</t>
  </si>
  <si>
    <t>M365 F5 Security SubsVL AddOn</t>
  </si>
  <si>
    <t>O365E1 ShrdSvr ALNG SubsVL MVL PerUsr</t>
  </si>
  <si>
    <t>Planner &amp; Project P3 FSA Renewal Sub Per User</t>
  </si>
  <si>
    <t>Teams Rooms Pro Sub Per Device</t>
  </si>
  <si>
    <t>Windows ENTpD Dev UpSA</t>
  </si>
  <si>
    <t>AAA-12378</t>
  </si>
  <si>
    <t>Win Server Std Core 16 SftSA</t>
  </si>
  <si>
    <t>AAA-90065</t>
  </si>
  <si>
    <t>Win Server Datcr Core 2 SftSA</t>
  </si>
  <si>
    <t>AAA-30385</t>
  </si>
  <si>
    <t>Win Server Datcr Core 16 SftSA</t>
  </si>
  <si>
    <t>AAA-90058</t>
  </si>
  <si>
    <t>H30-00237</t>
  </si>
  <si>
    <t>SQL CAL ALng SA Device CAL</t>
  </si>
  <si>
    <t>SQL Server Enterprise Core ALng SA 2L</t>
  </si>
  <si>
    <t>SQL Server Standard ALng SA</t>
  </si>
  <si>
    <t>SQL Server Standard Core ALng SA 2L</t>
  </si>
  <si>
    <t>Project Professional ALng LSA 1 Server CAL</t>
  </si>
  <si>
    <t>Project Professional ALng SA 1 Server CAL</t>
  </si>
  <si>
    <t>Project Standard ALng SA</t>
  </si>
  <si>
    <t>Visio Professional ALng LSA</t>
  </si>
  <si>
    <t>Visio Professional ALng SA</t>
  </si>
  <si>
    <t>Visio Standard ALng SA</t>
  </si>
  <si>
    <t>Visual Studio Ent MSDN ALng SA</t>
  </si>
  <si>
    <t>Visual Studio Pro MSDN ALng SA</t>
  </si>
  <si>
    <t>CIS Suite Datacenter Core ALng LSA 16L</t>
  </si>
  <si>
    <t>CIS Suite Datacenter Core ALng SA 2L</t>
  </si>
  <si>
    <t>CIS Suite Standard Core ALng SA 16L</t>
  </si>
  <si>
    <t>CIS Suite Standard Core ALng SA 2L</t>
  </si>
  <si>
    <t>System Center Standard Core ALng SA 16L</t>
  </si>
  <si>
    <t>Win Remote Desktop Services CAL ALng SA UCAL</t>
  </si>
  <si>
    <t>Planner &amp; Project P3 Sub Per User</t>
  </si>
  <si>
    <t>M365 F5 Security Sub Add-on</t>
  </si>
  <si>
    <t>Visio P2 FSA Renewal Sub Per User</t>
  </si>
  <si>
    <t>M365 F3 FUSL Sub Per User</t>
  </si>
  <si>
    <t>Defender O365 P1 Sub Per User</t>
  </si>
  <si>
    <t>Visio P2 Sub Per User</t>
  </si>
  <si>
    <t>Exchange Online P2 Sub Per User</t>
  </si>
  <si>
    <t>Exchange Online P1 Sub Per User</t>
  </si>
  <si>
    <t>CCAL Bridge O365 Sub Per User</t>
  </si>
  <si>
    <t>O365 E1 Existing Customer Sub Per User</t>
  </si>
  <si>
    <t>Prevzemna cena 
na EM za leto 1</t>
  </si>
  <si>
    <t>Prevzemna cena 
na EM za leto 2</t>
  </si>
  <si>
    <t>Prevzemna cena 
na EM za leto 3</t>
  </si>
  <si>
    <t>Prevzemna cena 
na EM za leto 4</t>
  </si>
  <si>
    <t>Prevzemna cena 
na EM za leto 5</t>
  </si>
  <si>
    <t>9GS-00495</t>
  </si>
  <si>
    <t>CIS Suite Datacenter Core ALng LSA 2L</t>
  </si>
  <si>
    <t>9GA-00308</t>
  </si>
  <si>
    <t>CIS Suite Standard Core ALng LSA 16L</t>
  </si>
  <si>
    <t>9GA-00006</t>
  </si>
  <si>
    <t>CIS Suite Standard Core ALng LSA 2L</t>
  </si>
  <si>
    <t>076-01776</t>
  </si>
  <si>
    <t>Project Standard ALng LSA</t>
  </si>
  <si>
    <t>359-00765</t>
  </si>
  <si>
    <t>SQL CAL ALng LSA Device CAL</t>
  </si>
  <si>
    <t>359-00960</t>
  </si>
  <si>
    <t>SQL CAL ALng LSA User CAL</t>
  </si>
  <si>
    <t>7JQ-00341</t>
  </si>
  <si>
    <t>SQL Server Enterprise Core ALng LSA 2L</t>
  </si>
  <si>
    <t>7JQ-00965</t>
  </si>
  <si>
    <t>SQL Server Enterprise Core ALng LSA 2L Migration</t>
  </si>
  <si>
    <t>228-04437</t>
  </si>
  <si>
    <t>SQL Server Standard ALng LSA</t>
  </si>
  <si>
    <t>7NQ-00302</t>
  </si>
  <si>
    <t>SQL Server Standard Core ALng LSA 2L</t>
  </si>
  <si>
    <t>7NQ-00758</t>
  </si>
  <si>
    <t>SQL Server Standard Core ALng LSA 2L Migration</t>
  </si>
  <si>
    <t>9EN-00193</t>
  </si>
  <si>
    <t>System Center Standard Core ALng LSA 16L</t>
  </si>
  <si>
    <t>D86-01175</t>
  </si>
  <si>
    <t>Visio Standard ALng LSA</t>
  </si>
  <si>
    <t>MX3-00115</t>
  </si>
  <si>
    <t>Visual Studio Ent MSDN ALng LSA</t>
  </si>
  <si>
    <t>77D-00110</t>
  </si>
  <si>
    <t>Visual Studio Pro MSDN ALng LSA</t>
  </si>
  <si>
    <t>6VC-01252</t>
  </si>
  <si>
    <t>Win Remote Desktop Services CAL ALng LSA UCAL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</si>
</sst>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Down"/>
    </fill>
    <fill>
      <patternFill patternType="lightUp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5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2" borderId="3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6" borderId="0" xfId="0" applyFont="1" applyFill="1" applyAlignment="1">
      <alignment horizontal="left"/>
    </xf>
    <xf numFmtId="2" fontId="4" fillId="6" borderId="0" xfId="0" applyNumberFormat="1" applyFont="1" applyFill="1" applyAlignment="1">
      <alignment horizontal="center" vertical="center"/>
    </xf>
    <xf numFmtId="0" fontId="10" fillId="6" borderId="0" xfId="0" applyFont="1" applyFill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/>
    <xf numFmtId="2" fontId="8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/>
  </cellXfs>
  <cellStyles count="2">
    <cellStyle name="Navadno" xfId="0" builtinId="0"/>
    <cellStyle name="Navadno 2" xfId="1" xr:uid="{B1FEA0F8-6BB6-4654-A7C4-5285113F1FB1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07"/>
  <sheetViews>
    <sheetView tabSelected="1" topLeftCell="A184" zoomScale="115" zoomScaleNormal="115" workbookViewId="0">
      <selection activeCell="F47" sqref="F47"/>
    </sheetView>
  </sheetViews>
  <sheetFormatPr defaultColWidth="12" defaultRowHeight="12.75" x14ac:dyDescent="0.2"/>
  <cols>
    <col min="1" max="1" width="7.28515625" style="5" customWidth="1"/>
    <col min="2" max="2" width="51.140625" style="1" customWidth="1"/>
    <col min="3" max="3" width="14" style="5" customWidth="1"/>
    <col min="4" max="4" width="12.28515625" style="5" customWidth="1"/>
    <col min="5" max="6" width="12" style="5"/>
    <col min="7" max="11" width="17.140625" style="5" customWidth="1"/>
    <col min="12" max="12" width="20.28515625" style="5" customWidth="1"/>
    <col min="13" max="16384" width="12" style="1"/>
  </cols>
  <sheetData>
    <row r="2" spans="1:15" ht="15.75" x14ac:dyDescent="0.25">
      <c r="A2" s="33" t="s">
        <v>92</v>
      </c>
    </row>
    <row r="3" spans="1:15" customFormat="1" x14ac:dyDescent="0.2">
      <c r="C3" s="17"/>
      <c r="D3" s="17"/>
    </row>
    <row r="4" spans="1:15" s="15" customFormat="1" ht="20.100000000000001" customHeight="1" x14ac:dyDescent="0.2">
      <c r="A4" s="12"/>
      <c r="B4" s="16" t="s">
        <v>0</v>
      </c>
      <c r="C4" s="18"/>
      <c r="D4" s="18"/>
      <c r="E4" s="13"/>
      <c r="F4" s="13"/>
      <c r="G4" s="13"/>
      <c r="H4" s="13"/>
      <c r="I4" s="13"/>
      <c r="J4" s="13"/>
      <c r="K4" s="13"/>
      <c r="L4" s="14"/>
    </row>
    <row r="5" spans="1:15" ht="51" x14ac:dyDescent="0.2">
      <c r="A5" s="7" t="s">
        <v>1</v>
      </c>
      <c r="B5" s="7" t="s">
        <v>2</v>
      </c>
      <c r="C5" s="7" t="s">
        <v>3</v>
      </c>
      <c r="D5" s="7" t="s">
        <v>93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</row>
    <row r="6" spans="1:15" s="3" customFormat="1" ht="20.100000000000001" customHeight="1" x14ac:dyDescent="0.2">
      <c r="A6" s="6" t="s">
        <v>12</v>
      </c>
      <c r="B6" s="2" t="s">
        <v>13</v>
      </c>
      <c r="C6" s="6" t="s">
        <v>14</v>
      </c>
      <c r="D6" s="6" t="s">
        <v>83</v>
      </c>
      <c r="E6" s="6">
        <v>296</v>
      </c>
      <c r="F6" s="34"/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22">
        <f>IF(F6="kos/mesec",12,IF(F6="kos/leto",1,-1)) * SUM(G6:K6)*E6</f>
        <v>0</v>
      </c>
    </row>
    <row r="7" spans="1:15" s="3" customFormat="1" ht="20.100000000000001" customHeight="1" x14ac:dyDescent="0.2">
      <c r="A7" s="6" t="s">
        <v>15</v>
      </c>
      <c r="B7" s="2" t="s">
        <v>16</v>
      </c>
      <c r="C7" s="6" t="s">
        <v>17</v>
      </c>
      <c r="D7" s="6" t="s">
        <v>83</v>
      </c>
      <c r="E7" s="6">
        <v>62</v>
      </c>
      <c r="F7" s="34"/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22">
        <f t="shared" ref="L7:L24" si="0">IF(F7="kos/mesec",12,IF(F7="kos/leto",1,-1)) * SUM(G7:K7)*E7</f>
        <v>0</v>
      </c>
    </row>
    <row r="8" spans="1:15" s="3" customFormat="1" ht="20.100000000000001" customHeight="1" x14ac:dyDescent="0.2">
      <c r="A8" s="6" t="s">
        <v>18</v>
      </c>
      <c r="B8" s="2" t="s">
        <v>145</v>
      </c>
      <c r="C8" s="6" t="s">
        <v>22</v>
      </c>
      <c r="D8" s="6" t="s">
        <v>83</v>
      </c>
      <c r="E8" s="6">
        <v>1</v>
      </c>
      <c r="F8" s="34"/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22">
        <f t="shared" si="0"/>
        <v>0</v>
      </c>
    </row>
    <row r="9" spans="1:15" s="3" customFormat="1" ht="20.100000000000001" customHeight="1" x14ac:dyDescent="0.2">
      <c r="A9" s="6" t="s">
        <v>19</v>
      </c>
      <c r="B9" s="2" t="s">
        <v>148</v>
      </c>
      <c r="C9" s="6" t="s">
        <v>25</v>
      </c>
      <c r="D9" s="6" t="s">
        <v>83</v>
      </c>
      <c r="E9" s="6">
        <v>37</v>
      </c>
      <c r="F9" s="34"/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22">
        <f t="shared" si="0"/>
        <v>0</v>
      </c>
    </row>
    <row r="10" spans="1:15" s="3" customFormat="1" ht="20.100000000000001" customHeight="1" x14ac:dyDescent="0.2">
      <c r="A10" s="6" t="s">
        <v>21</v>
      </c>
      <c r="B10" s="2" t="s">
        <v>81</v>
      </c>
      <c r="C10" s="6" t="s">
        <v>29</v>
      </c>
      <c r="D10" s="6" t="s">
        <v>83</v>
      </c>
      <c r="E10" s="6">
        <v>15</v>
      </c>
      <c r="F10" s="34"/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22">
        <f t="shared" si="0"/>
        <v>0</v>
      </c>
    </row>
    <row r="11" spans="1:15" s="3" customFormat="1" ht="20.100000000000001" customHeight="1" x14ac:dyDescent="0.2">
      <c r="A11" s="6" t="s">
        <v>23</v>
      </c>
      <c r="B11" s="2" t="s">
        <v>143</v>
      </c>
      <c r="C11" s="6" t="s">
        <v>32</v>
      </c>
      <c r="D11" s="6" t="s">
        <v>83</v>
      </c>
      <c r="E11" s="6">
        <v>3</v>
      </c>
      <c r="F11" s="34"/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22">
        <f t="shared" si="0"/>
        <v>0</v>
      </c>
    </row>
    <row r="12" spans="1:15" s="3" customFormat="1" ht="20.100000000000001" customHeight="1" x14ac:dyDescent="0.2">
      <c r="A12" s="6" t="s">
        <v>26</v>
      </c>
      <c r="B12" s="2" t="s">
        <v>114</v>
      </c>
      <c r="C12" s="6" t="s">
        <v>78</v>
      </c>
      <c r="D12" s="6" t="s">
        <v>83</v>
      </c>
      <c r="E12" s="6">
        <v>2</v>
      </c>
      <c r="F12" s="34"/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22">
        <f t="shared" si="0"/>
        <v>0</v>
      </c>
    </row>
    <row r="13" spans="1:15" s="3" customFormat="1" ht="20.100000000000001" customHeight="1" x14ac:dyDescent="0.2">
      <c r="A13" s="6" t="s">
        <v>28</v>
      </c>
      <c r="B13" s="2" t="s">
        <v>36</v>
      </c>
      <c r="C13" s="6" t="s">
        <v>37</v>
      </c>
      <c r="D13" s="6" t="s">
        <v>83</v>
      </c>
      <c r="E13" s="6">
        <v>2</v>
      </c>
      <c r="F13" s="34"/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22">
        <f t="shared" si="0"/>
        <v>0</v>
      </c>
    </row>
    <row r="14" spans="1:15" s="3" customFormat="1" ht="20.100000000000001" customHeight="1" x14ac:dyDescent="0.2">
      <c r="A14" s="6" t="s">
        <v>30</v>
      </c>
      <c r="B14" s="2" t="s">
        <v>39</v>
      </c>
      <c r="C14" s="6" t="s">
        <v>40</v>
      </c>
      <c r="D14" s="6" t="s">
        <v>83</v>
      </c>
      <c r="E14" s="6">
        <v>5</v>
      </c>
      <c r="F14" s="34"/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22">
        <f t="shared" si="0"/>
        <v>0</v>
      </c>
      <c r="M14"/>
    </row>
    <row r="15" spans="1:15" s="3" customFormat="1" ht="20.100000000000001" customHeight="1" x14ac:dyDescent="0.2">
      <c r="A15" s="6" t="s">
        <v>33</v>
      </c>
      <c r="B15" s="28" t="s">
        <v>79</v>
      </c>
      <c r="C15" s="6" t="s">
        <v>80</v>
      </c>
      <c r="D15" s="6" t="s">
        <v>83</v>
      </c>
      <c r="E15" s="6">
        <v>3</v>
      </c>
      <c r="F15" s="34"/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22">
        <f t="shared" si="0"/>
        <v>0</v>
      </c>
      <c r="M15"/>
    </row>
    <row r="16" spans="1:15" ht="19.5" customHeight="1" x14ac:dyDescent="0.2">
      <c r="A16" s="20"/>
      <c r="B16" s="21"/>
      <c r="C16" s="20"/>
      <c r="D16" s="20"/>
      <c r="E16" s="20"/>
      <c r="F16" s="8"/>
      <c r="G16" s="20"/>
      <c r="H16" s="20"/>
      <c r="I16" s="20"/>
      <c r="J16" s="20"/>
      <c r="K16" s="20"/>
      <c r="L16" s="20"/>
      <c r="O16" s="3"/>
    </row>
    <row r="17" spans="1:15" ht="20.100000000000001" customHeight="1" x14ac:dyDescent="0.2">
      <c r="A17" s="6">
        <v>1</v>
      </c>
      <c r="B17" s="2" t="s">
        <v>139</v>
      </c>
      <c r="C17" s="6" t="s">
        <v>42</v>
      </c>
      <c r="D17" s="6" t="s">
        <v>82</v>
      </c>
      <c r="E17" s="6">
        <v>11</v>
      </c>
      <c r="F17" s="34"/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22">
        <f t="shared" si="0"/>
        <v>0</v>
      </c>
      <c r="O17" s="3"/>
    </row>
    <row r="18" spans="1:15" ht="20.100000000000001" customHeight="1" x14ac:dyDescent="0.2">
      <c r="A18" s="6">
        <v>2</v>
      </c>
      <c r="B18" s="2" t="s">
        <v>53</v>
      </c>
      <c r="C18" s="6" t="s">
        <v>43</v>
      </c>
      <c r="D18" s="6" t="s">
        <v>82</v>
      </c>
      <c r="E18" s="6">
        <v>12</v>
      </c>
      <c r="F18" s="34"/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22">
        <f t="shared" si="0"/>
        <v>0</v>
      </c>
      <c r="O18" s="3"/>
    </row>
    <row r="19" spans="1:15" ht="20.100000000000001" customHeight="1" x14ac:dyDescent="0.2">
      <c r="A19" s="6">
        <v>3</v>
      </c>
      <c r="B19" s="2" t="s">
        <v>44</v>
      </c>
      <c r="C19" s="6" t="s">
        <v>45</v>
      </c>
      <c r="D19" s="6" t="s">
        <v>82</v>
      </c>
      <c r="E19" s="6">
        <v>8</v>
      </c>
      <c r="F19" s="34"/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22">
        <f t="shared" si="0"/>
        <v>0</v>
      </c>
      <c r="O19" s="3"/>
    </row>
    <row r="20" spans="1:15" ht="20.100000000000001" customHeight="1" x14ac:dyDescent="0.2">
      <c r="A20" s="6">
        <v>4</v>
      </c>
      <c r="B20" s="2" t="s">
        <v>126</v>
      </c>
      <c r="C20" s="6" t="s">
        <v>46</v>
      </c>
      <c r="D20" s="6" t="s">
        <v>82</v>
      </c>
      <c r="E20" s="6">
        <v>10</v>
      </c>
      <c r="F20" s="34"/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22">
        <f t="shared" si="0"/>
        <v>0</v>
      </c>
      <c r="O20" s="3"/>
    </row>
    <row r="21" spans="1:15" ht="20.100000000000001" customHeight="1" x14ac:dyDescent="0.2">
      <c r="A21" s="6">
        <v>5</v>
      </c>
      <c r="B21" s="2" t="s">
        <v>106</v>
      </c>
      <c r="C21" s="6" t="s">
        <v>50</v>
      </c>
      <c r="D21" s="6" t="s">
        <v>82</v>
      </c>
      <c r="E21" s="6">
        <v>8</v>
      </c>
      <c r="F21" s="34"/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22">
        <f t="shared" si="0"/>
        <v>0</v>
      </c>
      <c r="O21" s="3"/>
    </row>
    <row r="22" spans="1:15" s="3" customFormat="1" ht="20.100000000000001" customHeight="1" x14ac:dyDescent="0.2">
      <c r="A22" s="6">
        <v>6</v>
      </c>
      <c r="B22" s="2" t="s">
        <v>142</v>
      </c>
      <c r="C22" s="6" t="s">
        <v>20</v>
      </c>
      <c r="D22" s="6" t="s">
        <v>82</v>
      </c>
      <c r="E22" s="6">
        <v>30</v>
      </c>
      <c r="F22" s="34"/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22">
        <f t="shared" si="0"/>
        <v>0</v>
      </c>
    </row>
    <row r="23" spans="1:15" s="3" customFormat="1" ht="20.100000000000001" customHeight="1" x14ac:dyDescent="0.2">
      <c r="A23" s="6">
        <v>7</v>
      </c>
      <c r="B23" s="2" t="s">
        <v>135</v>
      </c>
      <c r="C23" s="6" t="s">
        <v>27</v>
      </c>
      <c r="D23" s="6" t="s">
        <v>82</v>
      </c>
      <c r="E23" s="6">
        <v>3</v>
      </c>
      <c r="F23" s="34"/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22">
        <f t="shared" si="0"/>
        <v>0</v>
      </c>
    </row>
    <row r="24" spans="1:15" s="3" customFormat="1" ht="20.100000000000001" customHeight="1" x14ac:dyDescent="0.2">
      <c r="A24" s="6">
        <v>8</v>
      </c>
      <c r="B24" s="2" t="s">
        <v>136</v>
      </c>
      <c r="C24" s="6" t="s">
        <v>96</v>
      </c>
      <c r="D24" s="6" t="s">
        <v>82</v>
      </c>
      <c r="E24" s="6">
        <v>4</v>
      </c>
      <c r="F24" s="34"/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22">
        <f t="shared" si="0"/>
        <v>0</v>
      </c>
    </row>
    <row r="25" spans="1:15" ht="20.100000000000001" customHeight="1" x14ac:dyDescent="0.2">
      <c r="A25" s="10"/>
      <c r="B25" s="11"/>
      <c r="C25" s="25"/>
      <c r="D25" s="25"/>
      <c r="E25" s="25"/>
      <c r="F25" s="10"/>
      <c r="G25" s="10"/>
      <c r="H25" s="10"/>
      <c r="I25" s="10"/>
      <c r="J25" s="10"/>
      <c r="K25" s="10"/>
      <c r="L25" s="10"/>
      <c r="O25" s="3"/>
    </row>
    <row r="26" spans="1:15" ht="30" customHeight="1" x14ac:dyDescent="0.2">
      <c r="A26"/>
      <c r="C26" s="1"/>
      <c r="D26" s="1"/>
      <c r="E26" s="26"/>
      <c r="F26"/>
      <c r="G26"/>
      <c r="H26"/>
      <c r="I26"/>
      <c r="J26" s="43"/>
      <c r="K26" s="44" t="s">
        <v>94</v>
      </c>
      <c r="L26" s="19">
        <f>SUM(L6:L24)</f>
        <v>0</v>
      </c>
      <c r="O26" s="3"/>
    </row>
    <row r="27" spans="1:15" customFormat="1" x14ac:dyDescent="0.2">
      <c r="C27" s="27"/>
      <c r="D27" s="27"/>
      <c r="E27" s="26"/>
      <c r="O27" s="3"/>
    </row>
    <row r="28" spans="1:15" x14ac:dyDescent="0.2">
      <c r="C28" s="23"/>
      <c r="D28" s="23"/>
      <c r="E28" s="23"/>
      <c r="O28" s="3"/>
    </row>
    <row r="29" spans="1:15" x14ac:dyDescent="0.2">
      <c r="C29" s="23"/>
      <c r="D29" s="23"/>
      <c r="E29" s="23"/>
      <c r="O29" s="3"/>
    </row>
    <row r="30" spans="1:15" s="15" customFormat="1" ht="20.100000000000001" customHeight="1" x14ac:dyDescent="0.2">
      <c r="A30" s="12"/>
      <c r="B30" s="16" t="s">
        <v>48</v>
      </c>
      <c r="C30" s="18"/>
      <c r="D30" s="18"/>
      <c r="E30" s="13"/>
      <c r="F30" s="13"/>
      <c r="G30" s="13"/>
      <c r="H30" s="13"/>
      <c r="I30" s="13"/>
      <c r="J30" s="13"/>
      <c r="K30" s="13"/>
      <c r="L30" s="14"/>
      <c r="O30" s="3"/>
    </row>
    <row r="31" spans="1:15" ht="51" x14ac:dyDescent="0.2">
      <c r="A31" s="7" t="s">
        <v>1</v>
      </c>
      <c r="B31" s="7" t="s">
        <v>2</v>
      </c>
      <c r="C31" s="7" t="s">
        <v>3</v>
      </c>
      <c r="D31" s="7" t="s">
        <v>93</v>
      </c>
      <c r="E31" s="7" t="s">
        <v>4</v>
      </c>
      <c r="F31" s="7" t="s">
        <v>5</v>
      </c>
      <c r="G31" s="7" t="s">
        <v>6</v>
      </c>
      <c r="H31" s="7" t="s">
        <v>7</v>
      </c>
      <c r="I31" s="7" t="s">
        <v>8</v>
      </c>
      <c r="J31" s="7" t="s">
        <v>9</v>
      </c>
      <c r="K31" s="7" t="s">
        <v>10</v>
      </c>
      <c r="L31" s="7" t="s">
        <v>11</v>
      </c>
      <c r="O31" s="3"/>
    </row>
    <row r="32" spans="1:15" s="3" customFormat="1" ht="20.100000000000001" customHeight="1" x14ac:dyDescent="0.2">
      <c r="A32" s="6" t="s">
        <v>12</v>
      </c>
      <c r="B32" s="2" t="s">
        <v>13</v>
      </c>
      <c r="C32" s="6" t="s">
        <v>14</v>
      </c>
      <c r="D32" s="6" t="s">
        <v>83</v>
      </c>
      <c r="E32" s="6">
        <v>636</v>
      </c>
      <c r="F32" s="34"/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22">
        <f>IF(F32="kos/mesec",12,IF(F32="kos/leto",1,-1)) * SUM(G32:K32)*E32</f>
        <v>0</v>
      </c>
    </row>
    <row r="33" spans="1:19" s="3" customFormat="1" ht="20.100000000000001" customHeight="1" x14ac:dyDescent="0.2">
      <c r="A33" s="6" t="s">
        <v>15</v>
      </c>
      <c r="B33" s="2" t="s">
        <v>16</v>
      </c>
      <c r="C33" s="6" t="s">
        <v>17</v>
      </c>
      <c r="D33" s="6" t="s">
        <v>83</v>
      </c>
      <c r="E33" s="6">
        <v>160</v>
      </c>
      <c r="F33" s="34"/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22">
        <f t="shared" ref="L33:L46" si="1">IF(F33="kos/mesec",12,IF(F33="kos/leto",1,-1)) * SUM(G33:K33)*E33</f>
        <v>0</v>
      </c>
      <c r="M33"/>
      <c r="N33"/>
      <c r="P33"/>
      <c r="Q33"/>
      <c r="R33"/>
      <c r="S33"/>
    </row>
    <row r="34" spans="1:19" s="3" customFormat="1" ht="20.100000000000001" customHeight="1" x14ac:dyDescent="0.2">
      <c r="A34" s="6" t="s">
        <v>18</v>
      </c>
      <c r="B34" s="2" t="s">
        <v>152</v>
      </c>
      <c r="C34" s="6" t="s">
        <v>97</v>
      </c>
      <c r="D34" s="6" t="s">
        <v>83</v>
      </c>
      <c r="E34" s="6">
        <v>189</v>
      </c>
      <c r="F34" s="34"/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22">
        <f t="shared" si="1"/>
        <v>0</v>
      </c>
      <c r="M34"/>
      <c r="N34"/>
      <c r="P34"/>
      <c r="Q34"/>
      <c r="R34"/>
      <c r="S34"/>
    </row>
    <row r="35" spans="1:19" s="3" customFormat="1" ht="20.100000000000001" customHeight="1" x14ac:dyDescent="0.2">
      <c r="A35" s="6" t="s">
        <v>19</v>
      </c>
      <c r="B35" s="2" t="s">
        <v>151</v>
      </c>
      <c r="C35" s="6" t="s">
        <v>98</v>
      </c>
      <c r="D35" s="6" t="s">
        <v>83</v>
      </c>
      <c r="E35" s="6">
        <v>189</v>
      </c>
      <c r="F35" s="34"/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22">
        <f t="shared" si="1"/>
        <v>0</v>
      </c>
      <c r="M35"/>
      <c r="N35"/>
      <c r="P35"/>
      <c r="Q35"/>
      <c r="R35"/>
      <c r="S35"/>
    </row>
    <row r="36" spans="1:19" s="3" customFormat="1" ht="20.100000000000001" customHeight="1" x14ac:dyDescent="0.2">
      <c r="A36" s="6" t="s">
        <v>21</v>
      </c>
      <c r="B36" s="2" t="s">
        <v>39</v>
      </c>
      <c r="C36" s="6" t="s">
        <v>40</v>
      </c>
      <c r="D36" s="6" t="s">
        <v>83</v>
      </c>
      <c r="E36" s="6">
        <v>1</v>
      </c>
      <c r="F36" s="34"/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22">
        <f t="shared" si="1"/>
        <v>0</v>
      </c>
      <c r="M36"/>
      <c r="N36"/>
      <c r="P36"/>
      <c r="Q36"/>
      <c r="R36"/>
      <c r="S36"/>
    </row>
    <row r="37" spans="1:19" ht="19.5" customHeight="1" x14ac:dyDescent="0.2">
      <c r="A37" s="8"/>
      <c r="B37" s="9"/>
      <c r="C37" s="20"/>
      <c r="D37" s="20"/>
      <c r="E37" s="20"/>
      <c r="F37" s="8"/>
      <c r="G37" s="8"/>
      <c r="H37" s="8"/>
      <c r="I37" s="8"/>
      <c r="J37" s="8"/>
      <c r="K37" s="8"/>
      <c r="L37" s="8"/>
      <c r="O37" s="3"/>
    </row>
    <row r="38" spans="1:19" ht="20.100000000000001" customHeight="1" x14ac:dyDescent="0.2">
      <c r="A38" s="6" t="s">
        <v>12</v>
      </c>
      <c r="B38" s="4" t="s">
        <v>107</v>
      </c>
      <c r="C38" s="6" t="s">
        <v>49</v>
      </c>
      <c r="D38" s="6" t="s">
        <v>82</v>
      </c>
      <c r="E38" s="6">
        <v>22</v>
      </c>
      <c r="F38" s="34"/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22">
        <f t="shared" si="1"/>
        <v>0</v>
      </c>
      <c r="O38" s="3"/>
    </row>
    <row r="39" spans="1:19" ht="20.100000000000001" customHeight="1" x14ac:dyDescent="0.2">
      <c r="A39" s="6" t="s">
        <v>15</v>
      </c>
      <c r="B39" s="4" t="s">
        <v>128</v>
      </c>
      <c r="C39" s="6" t="s">
        <v>62</v>
      </c>
      <c r="D39" s="6" t="s">
        <v>82</v>
      </c>
      <c r="E39" s="6">
        <v>4</v>
      </c>
      <c r="F39" s="34"/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22">
        <f t="shared" si="1"/>
        <v>0</v>
      </c>
      <c r="O39" s="3"/>
    </row>
    <row r="40" spans="1:19" ht="20.100000000000001" customHeight="1" x14ac:dyDescent="0.2">
      <c r="A40" s="6" t="s">
        <v>18</v>
      </c>
      <c r="B40" s="4" t="s">
        <v>125</v>
      </c>
      <c r="C40" s="6" t="s">
        <v>99</v>
      </c>
      <c r="D40" s="6" t="s">
        <v>82</v>
      </c>
      <c r="E40" s="6">
        <v>8</v>
      </c>
      <c r="F40" s="34"/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22">
        <f t="shared" si="1"/>
        <v>0</v>
      </c>
      <c r="O40" s="3"/>
    </row>
    <row r="41" spans="1:19" ht="20.100000000000001" customHeight="1" x14ac:dyDescent="0.2">
      <c r="A41" s="6" t="s">
        <v>19</v>
      </c>
      <c r="B41" s="4" t="s">
        <v>127</v>
      </c>
      <c r="C41" s="6" t="s">
        <v>100</v>
      </c>
      <c r="D41" s="6" t="s">
        <v>82</v>
      </c>
      <c r="E41" s="6">
        <v>8</v>
      </c>
      <c r="F41" s="34"/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22">
        <f t="shared" si="1"/>
        <v>0</v>
      </c>
      <c r="O41" s="3"/>
    </row>
    <row r="42" spans="1:19" s="3" customFormat="1" ht="20.100000000000001" customHeight="1" x14ac:dyDescent="0.2">
      <c r="A42" s="6" t="s">
        <v>21</v>
      </c>
      <c r="B42" s="2" t="s">
        <v>131</v>
      </c>
      <c r="C42" s="6" t="s">
        <v>101</v>
      </c>
      <c r="D42" s="6" t="s">
        <v>82</v>
      </c>
      <c r="E42" s="6">
        <v>10</v>
      </c>
      <c r="F42" s="34"/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22">
        <f t="shared" si="1"/>
        <v>0</v>
      </c>
    </row>
    <row r="43" spans="1:19" s="3" customFormat="1" ht="20.100000000000001" customHeight="1" x14ac:dyDescent="0.2">
      <c r="A43" s="6" t="s">
        <v>23</v>
      </c>
      <c r="B43" s="2" t="s">
        <v>133</v>
      </c>
      <c r="C43" s="6" t="s">
        <v>102</v>
      </c>
      <c r="D43" s="6" t="s">
        <v>82</v>
      </c>
      <c r="E43" s="6">
        <v>11</v>
      </c>
      <c r="F43" s="34"/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22">
        <f t="shared" si="1"/>
        <v>0</v>
      </c>
    </row>
    <row r="44" spans="1:19" s="3" customFormat="1" ht="20.100000000000001" customHeight="1" x14ac:dyDescent="0.2">
      <c r="A44" s="6">
        <v>7</v>
      </c>
      <c r="B44" s="2" t="s">
        <v>132</v>
      </c>
      <c r="C44" s="6" t="s">
        <v>88</v>
      </c>
      <c r="D44" s="6" t="s">
        <v>82</v>
      </c>
      <c r="E44" s="6">
        <v>4</v>
      </c>
      <c r="F44" s="34"/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22">
        <f t="shared" si="1"/>
        <v>0</v>
      </c>
    </row>
    <row r="45" spans="1:19" s="3" customFormat="1" ht="20.100000000000001" customHeight="1" x14ac:dyDescent="0.2">
      <c r="A45" s="6">
        <v>8</v>
      </c>
      <c r="B45" s="2" t="s">
        <v>135</v>
      </c>
      <c r="C45" s="6" t="s">
        <v>27</v>
      </c>
      <c r="D45" s="6" t="s">
        <v>82</v>
      </c>
      <c r="E45" s="6">
        <v>1</v>
      </c>
      <c r="F45" s="34"/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22">
        <f t="shared" si="1"/>
        <v>0</v>
      </c>
    </row>
    <row r="46" spans="1:19" s="3" customFormat="1" ht="20.100000000000001" customHeight="1" x14ac:dyDescent="0.2">
      <c r="A46" s="6">
        <v>9</v>
      </c>
      <c r="B46" s="2" t="s">
        <v>142</v>
      </c>
      <c r="C46" s="6" t="s">
        <v>20</v>
      </c>
      <c r="D46" s="6" t="s">
        <v>82</v>
      </c>
      <c r="E46" s="6">
        <v>6</v>
      </c>
      <c r="F46" s="34"/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22">
        <f t="shared" si="1"/>
        <v>0</v>
      </c>
    </row>
    <row r="47" spans="1:19" ht="19.5" customHeight="1" x14ac:dyDescent="0.2">
      <c r="A47" s="52">
        <v>10</v>
      </c>
      <c r="B47" s="53" t="s">
        <v>116</v>
      </c>
      <c r="C47" s="52" t="s">
        <v>117</v>
      </c>
      <c r="D47" s="52" t="s">
        <v>84</v>
      </c>
      <c r="E47" s="52">
        <v>50</v>
      </c>
      <c r="F47" s="54"/>
      <c r="G47" s="55">
        <v>0</v>
      </c>
      <c r="H47" s="55">
        <v>0</v>
      </c>
      <c r="I47" s="55">
        <v>0</v>
      </c>
      <c r="J47" s="10"/>
      <c r="K47" s="10"/>
      <c r="L47" s="56">
        <f>IF(F47="kos/mesec",12,IF(F47="kos/leto",1,-1)) * SUM(G47:I47)*E47</f>
        <v>0</v>
      </c>
      <c r="O47" s="3"/>
    </row>
    <row r="48" spans="1:19" s="3" customFormat="1" ht="19.899999999999999" customHeight="1" x14ac:dyDescent="0.2">
      <c r="A48" s="52">
        <v>11</v>
      </c>
      <c r="B48" s="53" t="s">
        <v>105</v>
      </c>
      <c r="C48" s="52" t="s">
        <v>103</v>
      </c>
      <c r="D48" s="52" t="s">
        <v>84</v>
      </c>
      <c r="E48" s="52">
        <v>104</v>
      </c>
      <c r="F48" s="54"/>
      <c r="G48" s="55">
        <v>0</v>
      </c>
      <c r="H48" s="55">
        <v>0</v>
      </c>
      <c r="I48" s="55">
        <v>0</v>
      </c>
      <c r="J48" s="10"/>
      <c r="K48" s="10"/>
      <c r="L48" s="56">
        <f t="shared" ref="L48" si="2">IF(F48="kos/mesec",12,IF(F48="kos/leto",1,-1)) * SUM(G48:I48)*E48</f>
        <v>0</v>
      </c>
      <c r="N48" s="1"/>
    </row>
    <row r="49" spans="1:15" ht="20.100000000000001" customHeight="1" x14ac:dyDescent="0.2">
      <c r="A49" s="10"/>
      <c r="B49" s="11"/>
      <c r="C49" s="25"/>
      <c r="D49" s="25"/>
      <c r="E49" s="25"/>
      <c r="F49" s="10"/>
      <c r="G49" s="10"/>
      <c r="H49" s="10"/>
      <c r="I49" s="10"/>
      <c r="J49" s="10"/>
      <c r="K49" s="10"/>
      <c r="L49" s="10"/>
      <c r="O49" s="3"/>
    </row>
    <row r="50" spans="1:15" ht="30" customHeight="1" x14ac:dyDescent="0.2">
      <c r="A50"/>
      <c r="B50"/>
      <c r="C50" s="27"/>
      <c r="D50" s="27"/>
      <c r="E50" s="26"/>
      <c r="F50"/>
      <c r="G50"/>
      <c r="H50"/>
      <c r="I50"/>
      <c r="J50" s="43"/>
      <c r="K50" s="45" t="s">
        <v>47</v>
      </c>
      <c r="L50" s="19">
        <f>SUM(L32:L48)</f>
        <v>0</v>
      </c>
      <c r="O50" s="3"/>
    </row>
    <row r="51" spans="1:15" x14ac:dyDescent="0.2">
      <c r="C51" s="23"/>
      <c r="D51" s="23"/>
      <c r="E51" s="23"/>
      <c r="O51" s="3"/>
    </row>
    <row r="52" spans="1:15" x14ac:dyDescent="0.2">
      <c r="C52" s="23"/>
      <c r="D52" s="23"/>
      <c r="E52" s="23"/>
      <c r="O52" s="3"/>
    </row>
    <row r="53" spans="1:15" x14ac:dyDescent="0.2">
      <c r="C53" s="23"/>
      <c r="D53" s="23"/>
      <c r="E53" s="23"/>
      <c r="O53" s="3"/>
    </row>
    <row r="54" spans="1:15" ht="19.5" customHeight="1" x14ac:dyDescent="0.2">
      <c r="A54" s="12"/>
      <c r="B54" s="16" t="s">
        <v>51</v>
      </c>
      <c r="C54" s="18"/>
      <c r="D54" s="18"/>
      <c r="E54" s="13"/>
      <c r="F54" s="13"/>
      <c r="G54" s="13"/>
      <c r="H54" s="13"/>
      <c r="I54" s="13"/>
      <c r="J54" s="13"/>
      <c r="K54" s="13"/>
      <c r="L54" s="14"/>
      <c r="O54" s="3"/>
    </row>
    <row r="55" spans="1:15" ht="51" x14ac:dyDescent="0.2">
      <c r="A55" s="7" t="s">
        <v>1</v>
      </c>
      <c r="B55" s="7" t="s">
        <v>2</v>
      </c>
      <c r="C55" s="7" t="s">
        <v>3</v>
      </c>
      <c r="D55" s="7" t="s">
        <v>93</v>
      </c>
      <c r="E55" s="7" t="s">
        <v>4</v>
      </c>
      <c r="F55" s="7" t="s">
        <v>5</v>
      </c>
      <c r="G55" s="7" t="s">
        <v>6</v>
      </c>
      <c r="H55" s="7" t="s">
        <v>7</v>
      </c>
      <c r="I55" s="7" t="s">
        <v>8</v>
      </c>
      <c r="J55" s="7" t="s">
        <v>9</v>
      </c>
      <c r="K55" s="7" t="s">
        <v>10</v>
      </c>
      <c r="L55" s="7" t="s">
        <v>11</v>
      </c>
      <c r="O55" s="3"/>
    </row>
    <row r="56" spans="1:15" ht="19.5" customHeight="1" x14ac:dyDescent="0.2">
      <c r="A56" s="6" t="s">
        <v>12</v>
      </c>
      <c r="B56" s="2" t="s">
        <v>13</v>
      </c>
      <c r="C56" s="6" t="s">
        <v>14</v>
      </c>
      <c r="D56" s="6" t="s">
        <v>83</v>
      </c>
      <c r="E56" s="6">
        <v>402</v>
      </c>
      <c r="F56" s="34"/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22">
        <f>IF(F56="kos/mesec",12,IF(F56="kos/leto",1,-1)) * SUM(G56:K56)*E56</f>
        <v>0</v>
      </c>
      <c r="O56" s="3"/>
    </row>
    <row r="57" spans="1:15" ht="19.5" customHeight="1" x14ac:dyDescent="0.2">
      <c r="A57" s="6" t="s">
        <v>15</v>
      </c>
      <c r="B57" s="2" t="s">
        <v>16</v>
      </c>
      <c r="C57" s="6" t="s">
        <v>17</v>
      </c>
      <c r="D57" s="6" t="s">
        <v>83</v>
      </c>
      <c r="E57" s="6">
        <v>90</v>
      </c>
      <c r="F57" s="34"/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22">
        <f t="shared" ref="L57:L76" si="3">IF(F57="kos/mesec",12,IF(F57="kos/leto",1,-1)) * SUM(G57:K57)*E57</f>
        <v>0</v>
      </c>
      <c r="O57" s="3"/>
    </row>
    <row r="58" spans="1:15" ht="19.5" customHeight="1" x14ac:dyDescent="0.2">
      <c r="A58" s="6" t="s">
        <v>18</v>
      </c>
      <c r="B58" s="2" t="s">
        <v>146</v>
      </c>
      <c r="C58" s="6" t="s">
        <v>65</v>
      </c>
      <c r="D58" s="6" t="s">
        <v>83</v>
      </c>
      <c r="E58" s="6">
        <v>176</v>
      </c>
      <c r="F58" s="34"/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22">
        <f t="shared" si="3"/>
        <v>0</v>
      </c>
      <c r="O58" s="3"/>
    </row>
    <row r="59" spans="1:15" ht="19.5" customHeight="1" x14ac:dyDescent="0.2">
      <c r="A59" s="6" t="s">
        <v>19</v>
      </c>
      <c r="B59" s="2" t="s">
        <v>144</v>
      </c>
      <c r="C59" s="6" t="s">
        <v>104</v>
      </c>
      <c r="D59" s="6" t="s">
        <v>83</v>
      </c>
      <c r="E59" s="6">
        <v>176</v>
      </c>
      <c r="F59" s="34"/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22">
        <f t="shared" si="3"/>
        <v>0</v>
      </c>
      <c r="O59" s="3"/>
    </row>
    <row r="60" spans="1:15" ht="19.5" customHeight="1" x14ac:dyDescent="0.2">
      <c r="A60" s="6" t="s">
        <v>21</v>
      </c>
      <c r="B60" s="2" t="s">
        <v>149</v>
      </c>
      <c r="C60" s="6" t="s">
        <v>67</v>
      </c>
      <c r="D60" s="6" t="s">
        <v>83</v>
      </c>
      <c r="E60" s="6">
        <v>13</v>
      </c>
      <c r="F60" s="34"/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22">
        <f t="shared" si="3"/>
        <v>0</v>
      </c>
      <c r="O60" s="3"/>
    </row>
    <row r="61" spans="1:15" ht="19.5" customHeight="1" x14ac:dyDescent="0.2">
      <c r="A61" s="6" t="s">
        <v>23</v>
      </c>
      <c r="B61" s="2" t="s">
        <v>147</v>
      </c>
      <c r="C61" s="6" t="s">
        <v>60</v>
      </c>
      <c r="D61" s="6" t="s">
        <v>83</v>
      </c>
      <c r="E61" s="6">
        <v>13</v>
      </c>
      <c r="F61" s="34"/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22">
        <f t="shared" si="3"/>
        <v>0</v>
      </c>
      <c r="O61" s="3"/>
    </row>
    <row r="62" spans="1:15" ht="19.5" customHeight="1" x14ac:dyDescent="0.2">
      <c r="A62" s="6" t="s">
        <v>26</v>
      </c>
      <c r="B62" s="2" t="s">
        <v>39</v>
      </c>
      <c r="C62" s="6" t="s">
        <v>40</v>
      </c>
      <c r="D62" s="6" t="s">
        <v>83</v>
      </c>
      <c r="E62" s="6">
        <v>1</v>
      </c>
      <c r="F62" s="34"/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22">
        <f t="shared" si="3"/>
        <v>0</v>
      </c>
      <c r="O62" s="3"/>
    </row>
    <row r="63" spans="1:15" ht="19.5" customHeight="1" x14ac:dyDescent="0.2">
      <c r="A63" s="8"/>
      <c r="B63" s="9"/>
      <c r="C63" s="20"/>
      <c r="D63" s="20"/>
      <c r="E63" s="20"/>
      <c r="F63" s="8"/>
      <c r="G63" s="8"/>
      <c r="H63" s="8"/>
      <c r="I63" s="8"/>
      <c r="J63" s="8"/>
      <c r="K63" s="8"/>
      <c r="L63" s="8"/>
      <c r="O63" s="3"/>
    </row>
    <row r="64" spans="1:15" ht="19.5" customHeight="1" x14ac:dyDescent="0.2">
      <c r="A64" s="6" t="s">
        <v>12</v>
      </c>
      <c r="B64" s="4" t="s">
        <v>141</v>
      </c>
      <c r="C64" s="6" t="s">
        <v>52</v>
      </c>
      <c r="D64" s="6" t="s">
        <v>82</v>
      </c>
      <c r="E64" s="6">
        <v>4</v>
      </c>
      <c r="F64" s="34"/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22">
        <f t="shared" si="3"/>
        <v>0</v>
      </c>
      <c r="O64" s="3"/>
    </row>
    <row r="65" spans="1:15" ht="19.5" customHeight="1" x14ac:dyDescent="0.2">
      <c r="A65" s="6" t="s">
        <v>15</v>
      </c>
      <c r="B65" s="4" t="s">
        <v>138</v>
      </c>
      <c r="C65" s="6" t="s">
        <v>61</v>
      </c>
      <c r="D65" s="6" t="s">
        <v>82</v>
      </c>
      <c r="E65" s="6">
        <v>48</v>
      </c>
      <c r="F65" s="34"/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22">
        <f t="shared" si="3"/>
        <v>0</v>
      </c>
      <c r="O65" s="3"/>
    </row>
    <row r="66" spans="1:15" ht="19.5" customHeight="1" x14ac:dyDescent="0.2">
      <c r="A66" s="6" t="s">
        <v>18</v>
      </c>
      <c r="B66" s="4" t="s">
        <v>139</v>
      </c>
      <c r="C66" s="6" t="s">
        <v>42</v>
      </c>
      <c r="D66" s="6" t="s">
        <v>82</v>
      </c>
      <c r="E66" s="6">
        <v>4</v>
      </c>
      <c r="F66" s="34"/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22">
        <f t="shared" si="3"/>
        <v>0</v>
      </c>
      <c r="O66" s="3"/>
    </row>
    <row r="67" spans="1:15" ht="19.5" customHeight="1" x14ac:dyDescent="0.2">
      <c r="A67" s="6" t="s">
        <v>19</v>
      </c>
      <c r="B67" s="4" t="s">
        <v>53</v>
      </c>
      <c r="C67" s="6" t="s">
        <v>43</v>
      </c>
      <c r="D67" s="6" t="s">
        <v>82</v>
      </c>
      <c r="E67" s="6">
        <v>22</v>
      </c>
      <c r="F67" s="34"/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22">
        <f t="shared" si="3"/>
        <v>0</v>
      </c>
      <c r="M67" s="29"/>
      <c r="N67" s="30"/>
      <c r="O67" s="3"/>
    </row>
    <row r="68" spans="1:15" ht="19.5" customHeight="1" x14ac:dyDescent="0.2">
      <c r="A68" s="6" t="s">
        <v>23</v>
      </c>
      <c r="B68" s="4" t="s">
        <v>128</v>
      </c>
      <c r="C68" s="6" t="s">
        <v>62</v>
      </c>
      <c r="D68" s="6" t="s">
        <v>82</v>
      </c>
      <c r="E68" s="6">
        <v>2</v>
      </c>
      <c r="F68" s="34"/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22">
        <f t="shared" si="3"/>
        <v>0</v>
      </c>
      <c r="N68"/>
      <c r="O68" s="3"/>
    </row>
    <row r="69" spans="1:15" ht="19.5" customHeight="1" x14ac:dyDescent="0.2">
      <c r="A69" s="6" t="s">
        <v>26</v>
      </c>
      <c r="B69" s="4" t="s">
        <v>108</v>
      </c>
      <c r="C69" s="6" t="s">
        <v>45</v>
      </c>
      <c r="D69" s="6" t="s">
        <v>82</v>
      </c>
      <c r="E69" s="6">
        <v>6</v>
      </c>
      <c r="F69" s="34"/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22">
        <f t="shared" si="3"/>
        <v>0</v>
      </c>
      <c r="N69"/>
      <c r="O69" s="3"/>
    </row>
    <row r="70" spans="1:15" ht="19.5" customHeight="1" x14ac:dyDescent="0.2">
      <c r="A70" s="6" t="s">
        <v>28</v>
      </c>
      <c r="B70" s="4" t="s">
        <v>126</v>
      </c>
      <c r="C70" s="6" t="s">
        <v>46</v>
      </c>
      <c r="D70" s="6" t="s">
        <v>82</v>
      </c>
      <c r="E70" s="6">
        <v>6</v>
      </c>
      <c r="F70" s="34"/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22">
        <f t="shared" si="3"/>
        <v>0</v>
      </c>
      <c r="N70"/>
      <c r="O70" s="3"/>
    </row>
    <row r="71" spans="1:15" ht="19.5" customHeight="1" x14ac:dyDescent="0.2">
      <c r="A71" s="6" t="s">
        <v>30</v>
      </c>
      <c r="B71" s="4" t="s">
        <v>127</v>
      </c>
      <c r="C71" s="6" t="s">
        <v>100</v>
      </c>
      <c r="D71" s="6" t="s">
        <v>82</v>
      </c>
      <c r="E71" s="6">
        <v>2</v>
      </c>
      <c r="F71" s="34"/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22">
        <f t="shared" si="3"/>
        <v>0</v>
      </c>
      <c r="N71"/>
      <c r="O71" s="3"/>
    </row>
    <row r="72" spans="1:15" ht="19.5" customHeight="1" x14ac:dyDescent="0.2">
      <c r="A72" s="6" t="s">
        <v>33</v>
      </c>
      <c r="B72" s="2" t="s">
        <v>135</v>
      </c>
      <c r="C72" s="6" t="s">
        <v>27</v>
      </c>
      <c r="D72" s="6" t="s">
        <v>82</v>
      </c>
      <c r="E72" s="6">
        <v>1</v>
      </c>
      <c r="F72" s="34"/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22">
        <f t="shared" si="3"/>
        <v>0</v>
      </c>
      <c r="N72"/>
      <c r="O72" s="3"/>
    </row>
    <row r="73" spans="1:15" ht="19.5" customHeight="1" x14ac:dyDescent="0.2">
      <c r="A73" s="6" t="s">
        <v>34</v>
      </c>
      <c r="B73" s="2" t="s">
        <v>133</v>
      </c>
      <c r="C73" s="6" t="s">
        <v>102</v>
      </c>
      <c r="D73" s="6" t="s">
        <v>82</v>
      </c>
      <c r="E73" s="6">
        <v>4</v>
      </c>
      <c r="F73" s="34"/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22">
        <f t="shared" si="3"/>
        <v>0</v>
      </c>
      <c r="N73"/>
      <c r="O73" s="3"/>
    </row>
    <row r="74" spans="1:15" ht="19.5" customHeight="1" x14ac:dyDescent="0.2">
      <c r="A74" s="6" t="s">
        <v>35</v>
      </c>
      <c r="B74" s="2" t="s">
        <v>134</v>
      </c>
      <c r="C74" s="6" t="s">
        <v>56</v>
      </c>
      <c r="D74" s="6" t="s">
        <v>82</v>
      </c>
      <c r="E74" s="6">
        <v>20</v>
      </c>
      <c r="F74" s="34"/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22">
        <f t="shared" si="3"/>
        <v>0</v>
      </c>
      <c r="O74" s="3"/>
    </row>
    <row r="75" spans="1:15" ht="19.5" customHeight="1" x14ac:dyDescent="0.2">
      <c r="A75" s="6" t="s">
        <v>38</v>
      </c>
      <c r="B75" s="2" t="s">
        <v>136</v>
      </c>
      <c r="C75" s="6" t="s">
        <v>96</v>
      </c>
      <c r="D75" s="6" t="s">
        <v>82</v>
      </c>
      <c r="E75" s="6">
        <v>2</v>
      </c>
      <c r="F75" s="34"/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22">
        <f t="shared" si="3"/>
        <v>0</v>
      </c>
      <c r="O75" s="3"/>
    </row>
    <row r="76" spans="1:15" ht="19.5" customHeight="1" x14ac:dyDescent="0.2">
      <c r="A76" s="6" t="s">
        <v>41</v>
      </c>
      <c r="B76" s="2" t="s">
        <v>142</v>
      </c>
      <c r="C76" s="6" t="s">
        <v>20</v>
      </c>
      <c r="D76" s="6" t="s">
        <v>82</v>
      </c>
      <c r="E76" s="6">
        <v>30</v>
      </c>
      <c r="F76" s="34"/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22">
        <f t="shared" si="3"/>
        <v>0</v>
      </c>
      <c r="O76" s="3"/>
    </row>
    <row r="77" spans="1:15" ht="19.5" customHeight="1" x14ac:dyDescent="0.2">
      <c r="A77" s="52">
        <v>15</v>
      </c>
      <c r="B77" s="53" t="s">
        <v>116</v>
      </c>
      <c r="C77" s="52" t="s">
        <v>117</v>
      </c>
      <c r="D77" s="52" t="s">
        <v>84</v>
      </c>
      <c r="E77" s="52">
        <v>10</v>
      </c>
      <c r="F77" s="54"/>
      <c r="G77" s="55">
        <v>0</v>
      </c>
      <c r="H77" s="55">
        <v>0</v>
      </c>
      <c r="I77" s="55">
        <v>0</v>
      </c>
      <c r="J77" s="10"/>
      <c r="K77" s="10"/>
      <c r="L77" s="56">
        <f>IF(F77="kos/mesec",12,IF(F77="kos/leto",1,-1)) * SUM(G77:I77)*E77</f>
        <v>0</v>
      </c>
      <c r="O77" s="3"/>
    </row>
    <row r="78" spans="1:15" ht="19.5" customHeight="1" x14ac:dyDescent="0.2">
      <c r="A78" s="10"/>
      <c r="B78" s="11"/>
      <c r="C78" s="25"/>
      <c r="D78" s="25"/>
      <c r="E78" s="25"/>
      <c r="F78" s="10"/>
      <c r="G78" s="10"/>
      <c r="H78" s="10"/>
      <c r="I78" s="10"/>
      <c r="J78" s="10"/>
      <c r="K78" s="10"/>
      <c r="L78" s="10"/>
      <c r="O78" s="3"/>
    </row>
    <row r="79" spans="1:15" ht="30" customHeight="1" x14ac:dyDescent="0.2">
      <c r="A79"/>
      <c r="B79"/>
      <c r="C79" s="27"/>
      <c r="D79" s="27"/>
      <c r="E79" s="26"/>
      <c r="F79"/>
      <c r="G79"/>
      <c r="H79"/>
      <c r="I79"/>
      <c r="J79" s="43"/>
      <c r="K79" s="45" t="s">
        <v>47</v>
      </c>
      <c r="L79" s="19">
        <f>SUM(L56:L77)</f>
        <v>0</v>
      </c>
      <c r="O79" s="3"/>
    </row>
    <row r="80" spans="1:15" x14ac:dyDescent="0.2">
      <c r="C80" s="23"/>
      <c r="D80" s="23"/>
      <c r="E80" s="23"/>
      <c r="O80" s="3"/>
    </row>
    <row r="81" spans="1:15" x14ac:dyDescent="0.2">
      <c r="C81" s="23"/>
      <c r="D81" s="23"/>
      <c r="E81" s="23"/>
      <c r="O81" s="3"/>
    </row>
    <row r="82" spans="1:15" x14ac:dyDescent="0.2">
      <c r="C82" s="23"/>
      <c r="D82" s="23"/>
      <c r="E82" s="23"/>
      <c r="O82" s="3"/>
    </row>
    <row r="83" spans="1:15" ht="19.5" customHeight="1" x14ac:dyDescent="0.2">
      <c r="A83" s="12"/>
      <c r="B83" s="16" t="s">
        <v>54</v>
      </c>
      <c r="C83" s="18"/>
      <c r="D83" s="18"/>
      <c r="E83" s="13"/>
      <c r="F83" s="13"/>
      <c r="G83" s="13"/>
      <c r="H83" s="13"/>
      <c r="I83" s="13"/>
      <c r="J83" s="13"/>
      <c r="K83" s="13"/>
      <c r="L83" s="14"/>
      <c r="O83" s="3"/>
    </row>
    <row r="84" spans="1:15" ht="51" x14ac:dyDescent="0.2">
      <c r="A84" s="7" t="s">
        <v>1</v>
      </c>
      <c r="B84" s="7" t="s">
        <v>2</v>
      </c>
      <c r="C84" s="7" t="s">
        <v>3</v>
      </c>
      <c r="D84" s="7" t="s">
        <v>93</v>
      </c>
      <c r="E84" s="7" t="s">
        <v>4</v>
      </c>
      <c r="F84" s="7" t="s">
        <v>5</v>
      </c>
      <c r="G84" s="7" t="s">
        <v>6</v>
      </c>
      <c r="H84" s="7" t="s">
        <v>7</v>
      </c>
      <c r="I84" s="7" t="s">
        <v>8</v>
      </c>
      <c r="J84" s="7" t="s">
        <v>9</v>
      </c>
      <c r="K84" s="7" t="s">
        <v>10</v>
      </c>
      <c r="L84" s="7" t="s">
        <v>11</v>
      </c>
      <c r="O84" s="3"/>
    </row>
    <row r="85" spans="1:15" ht="19.5" customHeight="1" x14ac:dyDescent="0.2">
      <c r="A85" s="6" t="s">
        <v>12</v>
      </c>
      <c r="B85" s="2" t="s">
        <v>13</v>
      </c>
      <c r="C85" s="6" t="s">
        <v>14</v>
      </c>
      <c r="D85" s="6" t="s">
        <v>83</v>
      </c>
      <c r="E85" s="6">
        <v>454</v>
      </c>
      <c r="F85" s="34"/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22">
        <f t="shared" ref="L85:L100" si="4">IF(F85="kos/mesec",12,IF(F85="kos/leto",1,-1)) * SUM(G85:K85)*E85</f>
        <v>0</v>
      </c>
      <c r="O85" s="3"/>
    </row>
    <row r="86" spans="1:15" ht="19.5" customHeight="1" x14ac:dyDescent="0.2">
      <c r="A86" s="6" t="s">
        <v>15</v>
      </c>
      <c r="B86" s="2" t="s">
        <v>16</v>
      </c>
      <c r="C86" s="6" t="s">
        <v>17</v>
      </c>
      <c r="D86" s="6" t="s">
        <v>83</v>
      </c>
      <c r="E86" s="6">
        <v>31</v>
      </c>
      <c r="F86" s="34"/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22">
        <f t="shared" si="4"/>
        <v>0</v>
      </c>
      <c r="O86" s="3"/>
    </row>
    <row r="87" spans="1:15" ht="19.5" customHeight="1" x14ac:dyDescent="0.2">
      <c r="A87" s="6" t="s">
        <v>18</v>
      </c>
      <c r="B87" s="2" t="s">
        <v>39</v>
      </c>
      <c r="C87" s="6" t="s">
        <v>40</v>
      </c>
      <c r="D87" s="6" t="s">
        <v>83</v>
      </c>
      <c r="E87" s="6">
        <v>2</v>
      </c>
      <c r="F87" s="34"/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22">
        <f t="shared" si="4"/>
        <v>0</v>
      </c>
      <c r="O87" s="3"/>
    </row>
    <row r="88" spans="1:15" ht="19.5" customHeight="1" x14ac:dyDescent="0.2">
      <c r="A88" s="6" t="s">
        <v>19</v>
      </c>
      <c r="B88" s="2" t="s">
        <v>150</v>
      </c>
      <c r="C88" s="6" t="s">
        <v>58</v>
      </c>
      <c r="D88" s="6" t="s">
        <v>83</v>
      </c>
      <c r="E88" s="6">
        <v>350</v>
      </c>
      <c r="F88" s="34"/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22">
        <f t="shared" si="4"/>
        <v>0</v>
      </c>
      <c r="O88" s="3"/>
    </row>
    <row r="89" spans="1:15" ht="19.5" customHeight="1" x14ac:dyDescent="0.2">
      <c r="A89" s="6" t="s">
        <v>21</v>
      </c>
      <c r="B89" s="2" t="s">
        <v>147</v>
      </c>
      <c r="C89" s="6" t="s">
        <v>60</v>
      </c>
      <c r="D89" s="6" t="s">
        <v>83</v>
      </c>
      <c r="E89" s="6">
        <v>350</v>
      </c>
      <c r="F89" s="34"/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22">
        <f t="shared" si="4"/>
        <v>0</v>
      </c>
      <c r="O89" s="3"/>
    </row>
    <row r="90" spans="1:15" ht="19.5" customHeight="1" x14ac:dyDescent="0.2">
      <c r="A90" s="8"/>
      <c r="B90" s="9"/>
      <c r="C90" s="20"/>
      <c r="D90" s="20"/>
      <c r="E90" s="20"/>
      <c r="F90" s="8"/>
      <c r="G90" s="8"/>
      <c r="H90" s="8"/>
      <c r="I90" s="8"/>
      <c r="J90" s="8"/>
      <c r="K90" s="8"/>
      <c r="L90" s="8"/>
      <c r="O90" s="3"/>
    </row>
    <row r="91" spans="1:15" ht="19.5" customHeight="1" x14ac:dyDescent="0.2">
      <c r="A91" s="6" t="s">
        <v>12</v>
      </c>
      <c r="B91" s="4" t="s">
        <v>53</v>
      </c>
      <c r="C91" s="6" t="s">
        <v>43</v>
      </c>
      <c r="D91" s="6" t="s">
        <v>82</v>
      </c>
      <c r="E91" s="6">
        <v>14</v>
      </c>
      <c r="F91" s="34"/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22">
        <f t="shared" si="4"/>
        <v>0</v>
      </c>
      <c r="O91" s="3"/>
    </row>
    <row r="92" spans="1:15" ht="19.5" customHeight="1" x14ac:dyDescent="0.2">
      <c r="A92" s="6" t="s">
        <v>15</v>
      </c>
      <c r="B92" s="4" t="s">
        <v>139</v>
      </c>
      <c r="C92" s="6" t="s">
        <v>42</v>
      </c>
      <c r="D92" s="6" t="s">
        <v>82</v>
      </c>
      <c r="E92" s="6">
        <v>6</v>
      </c>
      <c r="F92" s="34"/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22">
        <f t="shared" si="4"/>
        <v>0</v>
      </c>
      <c r="O92" s="3"/>
    </row>
    <row r="93" spans="1:15" ht="19.5" customHeight="1" x14ac:dyDescent="0.2">
      <c r="A93" s="6" t="s">
        <v>18</v>
      </c>
      <c r="B93" s="4" t="s">
        <v>138</v>
      </c>
      <c r="C93" s="6" t="s">
        <v>61</v>
      </c>
      <c r="D93" s="6" t="s">
        <v>82</v>
      </c>
      <c r="E93" s="6">
        <v>32</v>
      </c>
      <c r="F93" s="34"/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22">
        <f t="shared" si="4"/>
        <v>0</v>
      </c>
      <c r="O93" s="3"/>
    </row>
    <row r="94" spans="1:15" ht="19.5" customHeight="1" x14ac:dyDescent="0.2">
      <c r="A94" s="6" t="s">
        <v>19</v>
      </c>
      <c r="B94" s="4" t="s">
        <v>128</v>
      </c>
      <c r="C94" s="6" t="s">
        <v>62</v>
      </c>
      <c r="D94" s="6" t="s">
        <v>82</v>
      </c>
      <c r="E94" s="6">
        <v>2</v>
      </c>
      <c r="F94" s="34"/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22">
        <f t="shared" si="4"/>
        <v>0</v>
      </c>
      <c r="O94" s="3"/>
    </row>
    <row r="95" spans="1:15" ht="19.5" customHeight="1" x14ac:dyDescent="0.2">
      <c r="A95" s="6" t="s">
        <v>21</v>
      </c>
      <c r="B95" s="4" t="s">
        <v>44</v>
      </c>
      <c r="C95" s="6" t="s">
        <v>45</v>
      </c>
      <c r="D95" s="6" t="s">
        <v>82</v>
      </c>
      <c r="E95" s="6">
        <v>8</v>
      </c>
      <c r="F95" s="34"/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22">
        <f t="shared" si="4"/>
        <v>0</v>
      </c>
      <c r="O95" s="3"/>
    </row>
    <row r="96" spans="1:15" ht="19.5" customHeight="1" x14ac:dyDescent="0.2">
      <c r="A96" s="6" t="s">
        <v>23</v>
      </c>
      <c r="B96" s="2" t="s">
        <v>130</v>
      </c>
      <c r="C96" s="6" t="s">
        <v>55</v>
      </c>
      <c r="D96" s="6" t="s">
        <v>82</v>
      </c>
      <c r="E96" s="6">
        <v>40</v>
      </c>
      <c r="F96" s="34"/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22">
        <f t="shared" si="4"/>
        <v>0</v>
      </c>
      <c r="O96" s="3"/>
    </row>
    <row r="97" spans="1:15" ht="19.5" customHeight="1" x14ac:dyDescent="0.2">
      <c r="A97" s="6" t="s">
        <v>28</v>
      </c>
      <c r="B97" s="2" t="s">
        <v>134</v>
      </c>
      <c r="C97" s="6" t="s">
        <v>56</v>
      </c>
      <c r="D97" s="6" t="s">
        <v>82</v>
      </c>
      <c r="E97" s="6">
        <v>30</v>
      </c>
      <c r="F97" s="34"/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22">
        <f t="shared" si="4"/>
        <v>0</v>
      </c>
      <c r="O97" s="3"/>
    </row>
    <row r="98" spans="1:15" ht="19.5" customHeight="1" x14ac:dyDescent="0.2">
      <c r="A98" s="6" t="s">
        <v>30</v>
      </c>
      <c r="B98" s="2" t="s">
        <v>135</v>
      </c>
      <c r="C98" s="6" t="s">
        <v>27</v>
      </c>
      <c r="D98" s="6" t="s">
        <v>82</v>
      </c>
      <c r="E98" s="6">
        <v>3</v>
      </c>
      <c r="F98" s="34"/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22">
        <f t="shared" si="4"/>
        <v>0</v>
      </c>
      <c r="O98" s="3"/>
    </row>
    <row r="99" spans="1:15" ht="19.5" customHeight="1" x14ac:dyDescent="0.2">
      <c r="A99" s="6" t="s">
        <v>33</v>
      </c>
      <c r="B99" s="2" t="s">
        <v>142</v>
      </c>
      <c r="C99" s="6" t="s">
        <v>20</v>
      </c>
      <c r="D99" s="6" t="s">
        <v>82</v>
      </c>
      <c r="E99" s="6">
        <v>15</v>
      </c>
      <c r="F99" s="34"/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22">
        <f t="shared" si="4"/>
        <v>0</v>
      </c>
      <c r="O99" s="3"/>
    </row>
    <row r="100" spans="1:15" ht="19.5" customHeight="1" x14ac:dyDescent="0.2">
      <c r="A100" s="6" t="s">
        <v>34</v>
      </c>
      <c r="B100" s="2" t="s">
        <v>136</v>
      </c>
      <c r="C100" s="6" t="s">
        <v>96</v>
      </c>
      <c r="D100" s="6" t="s">
        <v>82</v>
      </c>
      <c r="E100" s="6">
        <v>1</v>
      </c>
      <c r="F100" s="34"/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22">
        <f t="shared" si="4"/>
        <v>0</v>
      </c>
      <c r="O100" s="3"/>
    </row>
    <row r="101" spans="1:15" ht="19.5" customHeight="1" x14ac:dyDescent="0.2">
      <c r="A101" s="10"/>
      <c r="B101" s="11"/>
      <c r="C101" s="25"/>
      <c r="D101" s="25"/>
      <c r="E101" s="25"/>
      <c r="F101" s="10"/>
      <c r="G101" s="10"/>
      <c r="H101" s="10"/>
      <c r="I101" s="10"/>
      <c r="J101" s="10"/>
      <c r="K101" s="10"/>
      <c r="L101" s="10"/>
      <c r="O101" s="3"/>
    </row>
    <row r="102" spans="1:15" ht="30" customHeight="1" x14ac:dyDescent="0.2">
      <c r="A102"/>
      <c r="B102"/>
      <c r="C102" s="27"/>
      <c r="D102" s="27"/>
      <c r="E102" s="26"/>
      <c r="F102"/>
      <c r="G102"/>
      <c r="H102"/>
      <c r="I102"/>
      <c r="J102" s="43"/>
      <c r="K102" s="45" t="s">
        <v>47</v>
      </c>
      <c r="L102" s="19">
        <f>SUM(L85:L100)</f>
        <v>0</v>
      </c>
      <c r="O102" s="3"/>
    </row>
    <row r="103" spans="1:15" x14ac:dyDescent="0.2">
      <c r="C103" s="23"/>
      <c r="D103" s="23"/>
      <c r="E103" s="23"/>
      <c r="O103" s="3"/>
    </row>
    <row r="104" spans="1:15" x14ac:dyDescent="0.2">
      <c r="C104" s="23"/>
      <c r="D104" s="23"/>
      <c r="E104" s="23"/>
      <c r="O104" s="3"/>
    </row>
    <row r="105" spans="1:15" x14ac:dyDescent="0.2">
      <c r="C105" s="23"/>
      <c r="D105" s="23"/>
      <c r="E105" s="23"/>
      <c r="O105" s="3"/>
    </row>
    <row r="106" spans="1:15" ht="19.5" customHeight="1" x14ac:dyDescent="0.2">
      <c r="A106" s="12"/>
      <c r="B106" s="16" t="s">
        <v>63</v>
      </c>
      <c r="C106" s="18"/>
      <c r="D106" s="18"/>
      <c r="E106" s="13"/>
      <c r="F106" s="13"/>
      <c r="G106" s="13"/>
      <c r="H106" s="13"/>
      <c r="I106" s="13"/>
      <c r="J106" s="13"/>
      <c r="K106" s="13"/>
      <c r="L106" s="14"/>
      <c r="O106" s="3"/>
    </row>
    <row r="107" spans="1:15" ht="51" x14ac:dyDescent="0.2">
      <c r="A107" s="7" t="s">
        <v>1</v>
      </c>
      <c r="B107" s="7" t="s">
        <v>2</v>
      </c>
      <c r="C107" s="7" t="s">
        <v>3</v>
      </c>
      <c r="D107" s="7" t="s">
        <v>93</v>
      </c>
      <c r="E107" s="7" t="s">
        <v>4</v>
      </c>
      <c r="F107" s="7" t="s">
        <v>5</v>
      </c>
      <c r="G107" s="7" t="s">
        <v>6</v>
      </c>
      <c r="H107" s="7" t="s">
        <v>7</v>
      </c>
      <c r="I107" s="7" t="s">
        <v>8</v>
      </c>
      <c r="J107" s="7" t="s">
        <v>9</v>
      </c>
      <c r="K107" s="7" t="s">
        <v>10</v>
      </c>
      <c r="L107" s="7" t="s">
        <v>11</v>
      </c>
      <c r="O107" s="3"/>
    </row>
    <row r="108" spans="1:15" ht="19.5" customHeight="1" x14ac:dyDescent="0.2">
      <c r="A108" s="6" t="s">
        <v>12</v>
      </c>
      <c r="B108" s="2" t="s">
        <v>13</v>
      </c>
      <c r="C108" s="6" t="s">
        <v>14</v>
      </c>
      <c r="D108" s="6" t="s">
        <v>83</v>
      </c>
      <c r="E108" s="6">
        <v>330</v>
      </c>
      <c r="F108" s="34"/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22">
        <f t="shared" ref="L108:L123" si="5">IF(F108="kos/mesec",12,IF(F108="kos/leto",1,-1)) * SUM(G108:K108)*E108</f>
        <v>0</v>
      </c>
      <c r="O108" s="3"/>
    </row>
    <row r="109" spans="1:15" ht="19.5" customHeight="1" x14ac:dyDescent="0.2">
      <c r="A109" s="6" t="s">
        <v>15</v>
      </c>
      <c r="B109" s="2" t="s">
        <v>16</v>
      </c>
      <c r="C109" s="6" t="s">
        <v>17</v>
      </c>
      <c r="D109" s="6" t="s">
        <v>83</v>
      </c>
      <c r="E109" s="6">
        <v>50</v>
      </c>
      <c r="F109" s="34"/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22">
        <f t="shared" si="5"/>
        <v>0</v>
      </c>
      <c r="O109" s="3"/>
    </row>
    <row r="110" spans="1:15" ht="19.5" customHeight="1" x14ac:dyDescent="0.2">
      <c r="A110" s="6" t="s">
        <v>18</v>
      </c>
      <c r="B110" s="2" t="s">
        <v>146</v>
      </c>
      <c r="C110" s="6" t="s">
        <v>65</v>
      </c>
      <c r="D110" s="6" t="s">
        <v>83</v>
      </c>
      <c r="E110" s="6">
        <v>96</v>
      </c>
      <c r="F110" s="34"/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22">
        <f t="shared" si="5"/>
        <v>0</v>
      </c>
      <c r="O110" s="3"/>
    </row>
    <row r="111" spans="1:15" ht="19.5" customHeight="1" x14ac:dyDescent="0.2">
      <c r="A111" s="6" t="s">
        <v>19</v>
      </c>
      <c r="B111" s="2" t="s">
        <v>143</v>
      </c>
      <c r="C111" s="6" t="s">
        <v>32</v>
      </c>
      <c r="D111" s="6" t="s">
        <v>83</v>
      </c>
      <c r="E111" s="6">
        <v>8</v>
      </c>
      <c r="F111" s="34"/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22">
        <f t="shared" si="5"/>
        <v>0</v>
      </c>
      <c r="O111" s="3"/>
    </row>
    <row r="112" spans="1:15" ht="19.5" customHeight="1" x14ac:dyDescent="0.2">
      <c r="A112" s="6" t="s">
        <v>21</v>
      </c>
      <c r="B112" s="2" t="s">
        <v>145</v>
      </c>
      <c r="C112" s="6" t="s">
        <v>22</v>
      </c>
      <c r="D112" s="6" t="s">
        <v>83</v>
      </c>
      <c r="E112" s="6">
        <v>1</v>
      </c>
      <c r="F112" s="34"/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22">
        <f t="shared" si="5"/>
        <v>0</v>
      </c>
      <c r="O112" s="3"/>
    </row>
    <row r="113" spans="1:15" ht="19.5" customHeight="1" x14ac:dyDescent="0.2">
      <c r="A113" s="6" t="s">
        <v>23</v>
      </c>
      <c r="B113" s="2" t="s">
        <v>148</v>
      </c>
      <c r="C113" s="6" t="s">
        <v>25</v>
      </c>
      <c r="D113" s="6" t="s">
        <v>83</v>
      </c>
      <c r="E113" s="6">
        <v>19</v>
      </c>
      <c r="F113" s="34"/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22">
        <f t="shared" si="5"/>
        <v>0</v>
      </c>
      <c r="O113" s="3"/>
    </row>
    <row r="114" spans="1:15" ht="19.5" customHeight="1" x14ac:dyDescent="0.2">
      <c r="A114" s="6" t="s">
        <v>26</v>
      </c>
      <c r="B114" s="2" t="s">
        <v>39</v>
      </c>
      <c r="C114" s="6" t="s">
        <v>40</v>
      </c>
      <c r="D114" s="6" t="s">
        <v>83</v>
      </c>
      <c r="E114" s="6">
        <v>6</v>
      </c>
      <c r="F114" s="34"/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22">
        <f t="shared" si="5"/>
        <v>0</v>
      </c>
      <c r="O114" s="3"/>
    </row>
    <row r="115" spans="1:15" ht="19.5" customHeight="1" x14ac:dyDescent="0.2">
      <c r="A115" s="6" t="s">
        <v>28</v>
      </c>
      <c r="B115" s="2" t="s">
        <v>149</v>
      </c>
      <c r="C115" s="6" t="s">
        <v>67</v>
      </c>
      <c r="D115" s="6" t="s">
        <v>83</v>
      </c>
      <c r="E115" s="6">
        <v>4</v>
      </c>
      <c r="F115" s="34"/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22">
        <f t="shared" si="5"/>
        <v>0</v>
      </c>
      <c r="O115" s="3"/>
    </row>
    <row r="116" spans="1:15" ht="19.5" customHeight="1" x14ac:dyDescent="0.2">
      <c r="A116" s="6" t="s">
        <v>30</v>
      </c>
      <c r="B116" s="2" t="s">
        <v>147</v>
      </c>
      <c r="C116" s="6" t="s">
        <v>60</v>
      </c>
      <c r="D116" s="6" t="s">
        <v>83</v>
      </c>
      <c r="E116" s="6">
        <v>96</v>
      </c>
      <c r="F116" s="34"/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22">
        <f t="shared" si="5"/>
        <v>0</v>
      </c>
      <c r="O116" s="3"/>
    </row>
    <row r="117" spans="1:15" ht="19.5" customHeight="1" x14ac:dyDescent="0.2">
      <c r="A117" s="8"/>
      <c r="B117" s="9"/>
      <c r="C117" s="20"/>
      <c r="D117" s="20"/>
      <c r="E117" s="20"/>
      <c r="F117" s="8"/>
      <c r="G117" s="8"/>
      <c r="H117" s="8"/>
      <c r="I117" s="8"/>
      <c r="J117" s="8"/>
      <c r="K117" s="8"/>
      <c r="L117" s="8"/>
      <c r="O117" s="3"/>
    </row>
    <row r="118" spans="1:15" ht="19.5" customHeight="1" x14ac:dyDescent="0.2">
      <c r="A118" s="6" t="s">
        <v>12</v>
      </c>
      <c r="B118" s="4" t="s">
        <v>53</v>
      </c>
      <c r="C118" s="6" t="s">
        <v>43</v>
      </c>
      <c r="D118" s="6" t="s">
        <v>82</v>
      </c>
      <c r="E118" s="6">
        <v>10</v>
      </c>
      <c r="F118" s="34"/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22">
        <f t="shared" si="5"/>
        <v>0</v>
      </c>
      <c r="O118" s="3"/>
    </row>
    <row r="119" spans="1:15" ht="19.5" customHeight="1" x14ac:dyDescent="0.2">
      <c r="A119" s="6">
        <v>2</v>
      </c>
      <c r="B119" s="4" t="s">
        <v>139</v>
      </c>
      <c r="C119" s="6" t="s">
        <v>42</v>
      </c>
      <c r="D119" s="6" t="s">
        <v>82</v>
      </c>
      <c r="E119" s="6">
        <v>22</v>
      </c>
      <c r="F119" s="34"/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22">
        <f t="shared" si="5"/>
        <v>0</v>
      </c>
      <c r="O119" s="3"/>
    </row>
    <row r="120" spans="1:15" ht="19.5" customHeight="1" x14ac:dyDescent="0.2">
      <c r="A120" s="6">
        <v>3</v>
      </c>
      <c r="B120" s="4" t="s">
        <v>126</v>
      </c>
      <c r="C120" s="6" t="s">
        <v>46</v>
      </c>
      <c r="D120" s="6" t="s">
        <v>82</v>
      </c>
      <c r="E120" s="6">
        <v>16</v>
      </c>
      <c r="F120" s="34"/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22">
        <f t="shared" si="5"/>
        <v>0</v>
      </c>
      <c r="O120" s="3"/>
    </row>
    <row r="121" spans="1:15" ht="19.5" customHeight="1" x14ac:dyDescent="0.2">
      <c r="A121" s="6">
        <v>4</v>
      </c>
      <c r="B121" s="4" t="s">
        <v>128</v>
      </c>
      <c r="C121" s="6" t="s">
        <v>62</v>
      </c>
      <c r="D121" s="6" t="s">
        <v>82</v>
      </c>
      <c r="E121" s="6">
        <v>4</v>
      </c>
      <c r="F121" s="34"/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22">
        <f t="shared" si="5"/>
        <v>0</v>
      </c>
      <c r="O121" s="3"/>
    </row>
    <row r="122" spans="1:15" ht="19.5" customHeight="1" x14ac:dyDescent="0.2">
      <c r="A122" s="6">
        <v>5</v>
      </c>
      <c r="B122" s="2" t="s">
        <v>135</v>
      </c>
      <c r="C122" s="6" t="s">
        <v>27</v>
      </c>
      <c r="D122" s="6" t="s">
        <v>82</v>
      </c>
      <c r="E122" s="6">
        <v>1</v>
      </c>
      <c r="F122" s="34"/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22">
        <f t="shared" si="5"/>
        <v>0</v>
      </c>
      <c r="O122" s="3"/>
    </row>
    <row r="123" spans="1:15" ht="19.5" customHeight="1" x14ac:dyDescent="0.2">
      <c r="A123" s="6">
        <v>6</v>
      </c>
      <c r="B123" s="2" t="s">
        <v>142</v>
      </c>
      <c r="C123" s="6" t="s">
        <v>20</v>
      </c>
      <c r="D123" s="6" t="s">
        <v>82</v>
      </c>
      <c r="E123" s="6">
        <v>10</v>
      </c>
      <c r="F123" s="34"/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22">
        <f t="shared" si="5"/>
        <v>0</v>
      </c>
      <c r="O123" s="3"/>
    </row>
    <row r="124" spans="1:15" ht="19.5" customHeight="1" x14ac:dyDescent="0.2">
      <c r="A124" s="10"/>
      <c r="B124" s="11"/>
      <c r="C124" s="25"/>
      <c r="D124" s="25"/>
      <c r="E124" s="25"/>
      <c r="F124" s="10"/>
      <c r="G124" s="10"/>
      <c r="H124" s="10"/>
      <c r="I124" s="10"/>
      <c r="J124" s="10"/>
      <c r="K124" s="10"/>
      <c r="L124" s="10"/>
      <c r="O124" s="3"/>
    </row>
    <row r="125" spans="1:15" ht="30" customHeight="1" x14ac:dyDescent="0.2">
      <c r="A125"/>
      <c r="B125"/>
      <c r="C125" s="27"/>
      <c r="D125" s="27"/>
      <c r="E125" s="26"/>
      <c r="F125"/>
      <c r="G125"/>
      <c r="H125"/>
      <c r="I125"/>
      <c r="J125" s="43"/>
      <c r="K125" s="45" t="s">
        <v>47</v>
      </c>
      <c r="L125" s="19">
        <f>SUM(L108:L123)</f>
        <v>0</v>
      </c>
      <c r="O125" s="3"/>
    </row>
    <row r="126" spans="1:15" x14ac:dyDescent="0.2">
      <c r="C126" s="23"/>
      <c r="D126" s="23"/>
      <c r="E126" s="23"/>
      <c r="O126" s="3"/>
    </row>
    <row r="127" spans="1:15" x14ac:dyDescent="0.2">
      <c r="C127" s="23"/>
      <c r="D127" s="23"/>
      <c r="E127" s="23"/>
      <c r="O127" s="3"/>
    </row>
    <row r="128" spans="1:15" x14ac:dyDescent="0.2">
      <c r="C128" s="23"/>
      <c r="D128" s="23"/>
      <c r="E128" s="23"/>
      <c r="O128" s="3"/>
    </row>
    <row r="129" spans="1:15" ht="19.5" customHeight="1" x14ac:dyDescent="0.2">
      <c r="A129" s="12"/>
      <c r="B129" s="16" t="s">
        <v>68</v>
      </c>
      <c r="C129" s="18"/>
      <c r="D129" s="18"/>
      <c r="E129" s="13"/>
      <c r="F129" s="13"/>
      <c r="G129" s="13"/>
      <c r="H129" s="13"/>
      <c r="I129" s="13"/>
      <c r="J129" s="13"/>
      <c r="K129" s="13"/>
      <c r="L129" s="14"/>
      <c r="O129" s="3"/>
    </row>
    <row r="130" spans="1:15" ht="51" x14ac:dyDescent="0.2">
      <c r="A130" s="7" t="s">
        <v>1</v>
      </c>
      <c r="B130" s="7" t="s">
        <v>2</v>
      </c>
      <c r="C130" s="7" t="s">
        <v>3</v>
      </c>
      <c r="D130" s="7" t="s">
        <v>93</v>
      </c>
      <c r="E130" s="7" t="s">
        <v>4</v>
      </c>
      <c r="F130" s="7" t="s">
        <v>5</v>
      </c>
      <c r="G130" s="7" t="s">
        <v>6</v>
      </c>
      <c r="H130" s="7" t="s">
        <v>7</v>
      </c>
      <c r="I130" s="7" t="s">
        <v>8</v>
      </c>
      <c r="J130" s="7" t="s">
        <v>9</v>
      </c>
      <c r="K130" s="7" t="s">
        <v>10</v>
      </c>
      <c r="L130" s="7" t="s">
        <v>11</v>
      </c>
      <c r="O130" s="3"/>
    </row>
    <row r="131" spans="1:15" ht="19.5" customHeight="1" x14ac:dyDescent="0.2">
      <c r="A131" s="6" t="s">
        <v>12</v>
      </c>
      <c r="B131" s="2" t="s">
        <v>13</v>
      </c>
      <c r="C131" s="6" t="s">
        <v>14</v>
      </c>
      <c r="D131" s="6" t="s">
        <v>83</v>
      </c>
      <c r="E131" s="6">
        <v>24</v>
      </c>
      <c r="F131" s="34"/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22">
        <f t="shared" ref="L131:L136" si="6">IF(F131="kos/mesec",12,IF(F131="kos/leto",1,-1)) * SUM(G131:K131)*E131</f>
        <v>0</v>
      </c>
      <c r="O131" s="3"/>
    </row>
    <row r="132" spans="1:15" ht="19.5" customHeight="1" x14ac:dyDescent="0.2">
      <c r="A132" s="6" t="s">
        <v>15</v>
      </c>
      <c r="B132" s="2" t="s">
        <v>16</v>
      </c>
      <c r="C132" s="6" t="s">
        <v>17</v>
      </c>
      <c r="D132" s="6" t="s">
        <v>83</v>
      </c>
      <c r="E132" s="6">
        <v>3</v>
      </c>
      <c r="F132" s="34"/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22">
        <f t="shared" si="6"/>
        <v>0</v>
      </c>
      <c r="O132" s="3"/>
    </row>
    <row r="133" spans="1:15" ht="19.5" customHeight="1" x14ac:dyDescent="0.2">
      <c r="A133" s="6" t="s">
        <v>18</v>
      </c>
      <c r="B133" s="2" t="s">
        <v>148</v>
      </c>
      <c r="C133" s="6" t="s">
        <v>25</v>
      </c>
      <c r="D133" s="6" t="s">
        <v>83</v>
      </c>
      <c r="E133" s="6">
        <v>11</v>
      </c>
      <c r="F133" s="34"/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22">
        <f t="shared" si="6"/>
        <v>0</v>
      </c>
      <c r="O133" s="3"/>
    </row>
    <row r="134" spans="1:15" ht="19.5" customHeight="1" x14ac:dyDescent="0.2">
      <c r="A134" s="8"/>
      <c r="B134" s="9"/>
      <c r="C134" s="20"/>
      <c r="D134" s="20"/>
      <c r="E134" s="20"/>
      <c r="F134" s="8"/>
      <c r="G134" s="8"/>
      <c r="H134" s="8"/>
      <c r="I134" s="8"/>
      <c r="J134" s="8"/>
      <c r="K134" s="8"/>
      <c r="L134" s="8"/>
      <c r="O134" s="3"/>
    </row>
    <row r="135" spans="1:15" ht="19.5" customHeight="1" x14ac:dyDescent="0.2">
      <c r="A135" s="6">
        <v>1</v>
      </c>
      <c r="B135" s="2" t="s">
        <v>128</v>
      </c>
      <c r="C135" s="6" t="s">
        <v>62</v>
      </c>
      <c r="D135" s="6" t="s">
        <v>82</v>
      </c>
      <c r="E135" s="6">
        <v>2</v>
      </c>
      <c r="F135" s="34"/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22">
        <f t="shared" si="6"/>
        <v>0</v>
      </c>
      <c r="O135" s="3"/>
    </row>
    <row r="136" spans="1:15" ht="19.5" customHeight="1" x14ac:dyDescent="0.2">
      <c r="A136" s="6">
        <v>2</v>
      </c>
      <c r="B136" s="2" t="s">
        <v>140</v>
      </c>
      <c r="C136" s="6" t="s">
        <v>69</v>
      </c>
      <c r="D136" s="6" t="s">
        <v>82</v>
      </c>
      <c r="E136" s="6">
        <v>26</v>
      </c>
      <c r="F136" s="34"/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22">
        <f t="shared" si="6"/>
        <v>0</v>
      </c>
      <c r="O136" s="3"/>
    </row>
    <row r="137" spans="1:15" ht="19.5" customHeight="1" x14ac:dyDescent="0.2">
      <c r="A137" s="52">
        <v>3</v>
      </c>
      <c r="B137" s="53" t="s">
        <v>118</v>
      </c>
      <c r="C137" s="52" t="s">
        <v>119</v>
      </c>
      <c r="D137" s="52" t="s">
        <v>84</v>
      </c>
      <c r="E137" s="52">
        <v>7</v>
      </c>
      <c r="F137" s="54"/>
      <c r="G137" s="55">
        <v>0</v>
      </c>
      <c r="H137" s="55">
        <v>0</v>
      </c>
      <c r="I137" s="55">
        <v>0</v>
      </c>
      <c r="J137" s="10"/>
      <c r="K137" s="10"/>
      <c r="L137" s="56">
        <f>IF(F137="kos/mesec",12,IF(F137="kos/leto",1,-1)) * SUM(G137:I137)*E137</f>
        <v>0</v>
      </c>
      <c r="O137" s="3"/>
    </row>
    <row r="138" spans="1:15" ht="19.5" customHeight="1" x14ac:dyDescent="0.2">
      <c r="A138" s="10"/>
      <c r="B138" s="11"/>
      <c r="C138" s="25"/>
      <c r="D138" s="25"/>
      <c r="E138" s="25"/>
      <c r="F138" s="10"/>
      <c r="G138" s="10"/>
      <c r="H138" s="10"/>
      <c r="I138" s="10"/>
      <c r="J138" s="10"/>
      <c r="K138" s="10"/>
      <c r="L138" s="10"/>
      <c r="O138" s="3"/>
    </row>
    <row r="139" spans="1:15" ht="30" customHeight="1" x14ac:dyDescent="0.2">
      <c r="A139"/>
      <c r="B139"/>
      <c r="C139" s="27"/>
      <c r="D139" s="27"/>
      <c r="E139" s="26"/>
      <c r="F139"/>
      <c r="G139"/>
      <c r="H139"/>
      <c r="I139"/>
      <c r="J139" s="43"/>
      <c r="K139" s="45" t="s">
        <v>47</v>
      </c>
      <c r="L139" s="19">
        <f>SUM(L131:L137)</f>
        <v>0</v>
      </c>
      <c r="O139" s="3"/>
    </row>
    <row r="140" spans="1:15" x14ac:dyDescent="0.2">
      <c r="C140" s="23"/>
      <c r="D140" s="23"/>
      <c r="E140" s="23"/>
      <c r="O140" s="3"/>
    </row>
    <row r="141" spans="1:15" x14ac:dyDescent="0.2">
      <c r="C141" s="23"/>
      <c r="D141" s="23"/>
      <c r="E141" s="23"/>
      <c r="O141" s="3"/>
    </row>
    <row r="142" spans="1:15" x14ac:dyDescent="0.2">
      <c r="C142" s="23"/>
      <c r="D142" s="23"/>
      <c r="E142" s="23"/>
      <c r="O142" s="3"/>
    </row>
    <row r="143" spans="1:15" ht="19.5" customHeight="1" x14ac:dyDescent="0.2">
      <c r="A143" s="12"/>
      <c r="B143" s="16" t="s">
        <v>70</v>
      </c>
      <c r="C143" s="18"/>
      <c r="D143" s="18"/>
      <c r="E143" s="13"/>
      <c r="F143" s="13"/>
      <c r="G143" s="13"/>
      <c r="H143" s="13"/>
      <c r="I143" s="13"/>
      <c r="J143" s="13"/>
      <c r="K143" s="13"/>
      <c r="L143" s="14"/>
      <c r="O143" s="3"/>
    </row>
    <row r="144" spans="1:15" ht="51" x14ac:dyDescent="0.2">
      <c r="A144" s="7" t="s">
        <v>1</v>
      </c>
      <c r="B144" s="7" t="s">
        <v>2</v>
      </c>
      <c r="C144" s="7" t="s">
        <v>3</v>
      </c>
      <c r="D144" s="7" t="s">
        <v>93</v>
      </c>
      <c r="E144" s="7" t="s">
        <v>4</v>
      </c>
      <c r="F144" s="7" t="s">
        <v>5</v>
      </c>
      <c r="G144" s="7" t="s">
        <v>6</v>
      </c>
      <c r="H144" s="7" t="s">
        <v>7</v>
      </c>
      <c r="I144" s="7" t="s">
        <v>8</v>
      </c>
      <c r="J144" s="7" t="s">
        <v>9</v>
      </c>
      <c r="K144" s="7" t="s">
        <v>10</v>
      </c>
      <c r="L144" s="7" t="s">
        <v>11</v>
      </c>
      <c r="O144" s="3"/>
    </row>
    <row r="145" spans="1:15" ht="19.5" customHeight="1" x14ac:dyDescent="0.2">
      <c r="A145" s="6" t="s">
        <v>12</v>
      </c>
      <c r="B145" s="2" t="s">
        <v>13</v>
      </c>
      <c r="C145" s="6" t="s">
        <v>14</v>
      </c>
      <c r="D145" s="6" t="s">
        <v>83</v>
      </c>
      <c r="E145" s="6">
        <v>88</v>
      </c>
      <c r="F145" s="34"/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22">
        <f t="shared" ref="L145:L160" si="7">IF(F145="kos/mesec",12,IF(F145="kos/leto",1,-1)) * SUM(G145:K145)*E145</f>
        <v>0</v>
      </c>
      <c r="O145" s="3"/>
    </row>
    <row r="146" spans="1:15" ht="19.5" customHeight="1" x14ac:dyDescent="0.2">
      <c r="A146" s="6" t="s">
        <v>15</v>
      </c>
      <c r="B146" s="2" t="s">
        <v>16</v>
      </c>
      <c r="C146" s="6" t="s">
        <v>17</v>
      </c>
      <c r="D146" s="6" t="s">
        <v>83</v>
      </c>
      <c r="E146" s="6">
        <v>2</v>
      </c>
      <c r="F146" s="34"/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22">
        <f t="shared" si="7"/>
        <v>0</v>
      </c>
      <c r="O146" s="3"/>
    </row>
    <row r="147" spans="1:15" ht="19.5" customHeight="1" x14ac:dyDescent="0.2">
      <c r="A147" s="6" t="s">
        <v>18</v>
      </c>
      <c r="B147" s="2" t="s">
        <v>143</v>
      </c>
      <c r="C147" s="6" t="s">
        <v>32</v>
      </c>
      <c r="D147" s="6" t="s">
        <v>83</v>
      </c>
      <c r="E147" s="6">
        <v>2</v>
      </c>
      <c r="F147" s="34"/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22">
        <f t="shared" si="7"/>
        <v>0</v>
      </c>
      <c r="O147" s="3"/>
    </row>
    <row r="148" spans="1:15" ht="19.5" customHeight="1" x14ac:dyDescent="0.2">
      <c r="A148" s="6" t="s">
        <v>19</v>
      </c>
      <c r="B148" s="2" t="s">
        <v>145</v>
      </c>
      <c r="C148" s="6" t="s">
        <v>22</v>
      </c>
      <c r="D148" s="6" t="s">
        <v>83</v>
      </c>
      <c r="E148" s="6">
        <v>3</v>
      </c>
      <c r="F148" s="34"/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22">
        <f t="shared" si="7"/>
        <v>0</v>
      </c>
      <c r="O148" s="3"/>
    </row>
    <row r="149" spans="1:15" ht="19.5" customHeight="1" x14ac:dyDescent="0.2">
      <c r="A149" s="6" t="s">
        <v>21</v>
      </c>
      <c r="B149" s="2" t="s">
        <v>148</v>
      </c>
      <c r="C149" s="6" t="s">
        <v>25</v>
      </c>
      <c r="D149" s="6" t="s">
        <v>83</v>
      </c>
      <c r="E149" s="6">
        <v>14</v>
      </c>
      <c r="F149" s="34"/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22">
        <f t="shared" si="7"/>
        <v>0</v>
      </c>
      <c r="O149" s="3"/>
    </row>
    <row r="150" spans="1:15" ht="19.5" customHeight="1" x14ac:dyDescent="0.2">
      <c r="A150" s="6" t="s">
        <v>23</v>
      </c>
      <c r="B150" s="2" t="s">
        <v>86</v>
      </c>
      <c r="C150" s="6" t="s">
        <v>85</v>
      </c>
      <c r="D150" s="6" t="s">
        <v>83</v>
      </c>
      <c r="E150" s="6">
        <v>2</v>
      </c>
      <c r="F150" s="34"/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22">
        <f t="shared" si="7"/>
        <v>0</v>
      </c>
      <c r="O150" s="3"/>
    </row>
    <row r="151" spans="1:15" ht="19.5" customHeight="1" x14ac:dyDescent="0.2">
      <c r="A151" s="8"/>
      <c r="B151" s="9"/>
      <c r="C151" s="20"/>
      <c r="D151" s="20"/>
      <c r="E151" s="20"/>
      <c r="F151" s="8"/>
      <c r="G151" s="8"/>
      <c r="H151" s="8"/>
      <c r="I151" s="8"/>
      <c r="J151" s="8"/>
      <c r="K151" s="8"/>
      <c r="L151" s="8"/>
      <c r="O151" s="3"/>
    </row>
    <row r="152" spans="1:15" ht="19.5" customHeight="1" x14ac:dyDescent="0.2">
      <c r="A152" s="6" t="s">
        <v>12</v>
      </c>
      <c r="B152" s="4" t="s">
        <v>53</v>
      </c>
      <c r="C152" s="6" t="s">
        <v>43</v>
      </c>
      <c r="D152" s="6" t="s">
        <v>82</v>
      </c>
      <c r="E152" s="6">
        <v>16</v>
      </c>
      <c r="F152" s="34"/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22">
        <f t="shared" si="7"/>
        <v>0</v>
      </c>
      <c r="O152" s="3"/>
    </row>
    <row r="153" spans="1:15" ht="19.5" customHeight="1" x14ac:dyDescent="0.2">
      <c r="A153" s="6" t="s">
        <v>15</v>
      </c>
      <c r="B153" s="4" t="s">
        <v>139</v>
      </c>
      <c r="C153" s="6" t="s">
        <v>42</v>
      </c>
      <c r="D153" s="6" t="s">
        <v>82</v>
      </c>
      <c r="E153" s="6">
        <v>6</v>
      </c>
      <c r="F153" s="34"/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22">
        <f t="shared" si="7"/>
        <v>0</v>
      </c>
      <c r="O153" s="3"/>
    </row>
    <row r="154" spans="1:15" ht="19.5" customHeight="1" x14ac:dyDescent="0.2">
      <c r="A154" s="6" t="s">
        <v>18</v>
      </c>
      <c r="B154" s="4" t="s">
        <v>137</v>
      </c>
      <c r="C154" s="6" t="s">
        <v>91</v>
      </c>
      <c r="D154" s="6" t="s">
        <v>82</v>
      </c>
      <c r="E154" s="6">
        <v>6</v>
      </c>
      <c r="F154" s="34"/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22">
        <f t="shared" si="7"/>
        <v>0</v>
      </c>
      <c r="O154" s="3"/>
    </row>
    <row r="155" spans="1:15" ht="19.5" customHeight="1" x14ac:dyDescent="0.2">
      <c r="A155" s="52">
        <v>4</v>
      </c>
      <c r="B155" s="57" t="s">
        <v>122</v>
      </c>
      <c r="C155" s="52" t="s">
        <v>123</v>
      </c>
      <c r="D155" s="52" t="s">
        <v>84</v>
      </c>
      <c r="E155" s="52">
        <v>1</v>
      </c>
      <c r="F155" s="54"/>
      <c r="G155" s="55">
        <v>0</v>
      </c>
      <c r="H155" s="55">
        <v>0</v>
      </c>
      <c r="I155" s="55">
        <v>0</v>
      </c>
      <c r="J155" s="10"/>
      <c r="K155" s="10"/>
      <c r="L155" s="56">
        <f>IF(F155="kos/mesec",12,IF(F155="kos/leto",1,-1)) * SUM(G155:I155)*E155</f>
        <v>0</v>
      </c>
      <c r="O155" s="3"/>
    </row>
    <row r="156" spans="1:15" ht="19.5" customHeight="1" x14ac:dyDescent="0.2">
      <c r="A156" s="6" t="s">
        <v>21</v>
      </c>
      <c r="B156" s="4" t="s">
        <v>90</v>
      </c>
      <c r="C156" s="6" t="s">
        <v>89</v>
      </c>
      <c r="D156" s="6" t="s">
        <v>82</v>
      </c>
      <c r="E156" s="6">
        <v>5</v>
      </c>
      <c r="F156" s="34"/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22">
        <f t="shared" si="7"/>
        <v>0</v>
      </c>
      <c r="O156" s="3"/>
    </row>
    <row r="157" spans="1:15" ht="19.5" customHeight="1" x14ac:dyDescent="0.2">
      <c r="A157" s="6" t="s">
        <v>23</v>
      </c>
      <c r="B157" s="4" t="s">
        <v>126</v>
      </c>
      <c r="C157" s="6" t="s">
        <v>46</v>
      </c>
      <c r="D157" s="6" t="s">
        <v>82</v>
      </c>
      <c r="E157" s="6">
        <v>14</v>
      </c>
      <c r="F157" s="34"/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22">
        <f t="shared" si="7"/>
        <v>0</v>
      </c>
      <c r="O157" s="3"/>
    </row>
    <row r="158" spans="1:15" ht="19.5" customHeight="1" x14ac:dyDescent="0.2">
      <c r="A158" s="6" t="s">
        <v>26</v>
      </c>
      <c r="B158" s="4" t="s">
        <v>128</v>
      </c>
      <c r="C158" s="6" t="s">
        <v>62</v>
      </c>
      <c r="D158" s="6" t="s">
        <v>82</v>
      </c>
      <c r="E158" s="6">
        <v>6</v>
      </c>
      <c r="F158" s="34"/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22">
        <f t="shared" si="7"/>
        <v>0</v>
      </c>
      <c r="O158" s="3"/>
    </row>
    <row r="159" spans="1:15" ht="19.5" customHeight="1" x14ac:dyDescent="0.2">
      <c r="A159" s="6" t="s">
        <v>28</v>
      </c>
      <c r="B159" s="2" t="s">
        <v>135</v>
      </c>
      <c r="C159" s="6" t="s">
        <v>27</v>
      </c>
      <c r="D159" s="6" t="s">
        <v>82</v>
      </c>
      <c r="E159" s="6">
        <v>5</v>
      </c>
      <c r="F159" s="34"/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22">
        <f t="shared" si="7"/>
        <v>0</v>
      </c>
      <c r="O159" s="3"/>
    </row>
    <row r="160" spans="1:15" ht="19.5" customHeight="1" x14ac:dyDescent="0.2">
      <c r="A160" s="6" t="s">
        <v>30</v>
      </c>
      <c r="B160" s="2" t="s">
        <v>142</v>
      </c>
      <c r="C160" s="6" t="s">
        <v>20</v>
      </c>
      <c r="D160" s="6" t="s">
        <v>82</v>
      </c>
      <c r="E160" s="6">
        <v>20</v>
      </c>
      <c r="F160" s="34"/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22">
        <f t="shared" si="7"/>
        <v>0</v>
      </c>
      <c r="O160" s="3"/>
    </row>
    <row r="161" spans="1:15" ht="19.5" customHeight="1" x14ac:dyDescent="0.2">
      <c r="A161" s="10"/>
      <c r="B161" s="11"/>
      <c r="C161" s="25"/>
      <c r="D161" s="25"/>
      <c r="E161" s="25"/>
      <c r="F161" s="37"/>
      <c r="G161" s="10"/>
      <c r="H161" s="10"/>
      <c r="I161" s="10"/>
      <c r="J161" s="10"/>
      <c r="K161" s="10"/>
      <c r="L161" s="10"/>
      <c r="O161" s="3"/>
    </row>
    <row r="162" spans="1:15" ht="30" customHeight="1" x14ac:dyDescent="0.2">
      <c r="A162"/>
      <c r="D162" s="27"/>
      <c r="E162" s="26"/>
      <c r="F162" s="38"/>
      <c r="G162"/>
      <c r="H162"/>
      <c r="I162"/>
      <c r="J162" s="43"/>
      <c r="K162" s="45" t="s">
        <v>47</v>
      </c>
      <c r="L162" s="19">
        <f>SUM(L145:L160)</f>
        <v>0</v>
      </c>
      <c r="O162" s="3"/>
    </row>
    <row r="163" spans="1:15" x14ac:dyDescent="0.2">
      <c r="C163" s="23"/>
      <c r="D163" s="23"/>
      <c r="E163" s="23"/>
      <c r="F163" s="39"/>
      <c r="O163" s="3"/>
    </row>
    <row r="164" spans="1:15" x14ac:dyDescent="0.2">
      <c r="C164" s="23"/>
      <c r="D164" s="23"/>
      <c r="E164" s="23"/>
      <c r="F164" s="39"/>
      <c r="O164" s="3"/>
    </row>
    <row r="165" spans="1:15" x14ac:dyDescent="0.2">
      <c r="C165" s="23"/>
      <c r="D165" s="23"/>
      <c r="E165" s="23"/>
      <c r="F165" s="39"/>
      <c r="O165" s="3"/>
    </row>
    <row r="166" spans="1:15" ht="19.5" customHeight="1" x14ac:dyDescent="0.2">
      <c r="A166" s="12"/>
      <c r="B166" s="16" t="s">
        <v>73</v>
      </c>
      <c r="C166" s="18"/>
      <c r="D166" s="18"/>
      <c r="E166" s="13"/>
      <c r="F166" s="40"/>
      <c r="G166" s="13"/>
      <c r="H166" s="13"/>
      <c r="I166" s="13"/>
      <c r="J166" s="13"/>
      <c r="K166" s="13"/>
      <c r="L166" s="14"/>
      <c r="O166" s="3"/>
    </row>
    <row r="167" spans="1:15" ht="51" x14ac:dyDescent="0.2">
      <c r="A167" s="7" t="s">
        <v>1</v>
      </c>
      <c r="B167" s="7" t="s">
        <v>2</v>
      </c>
      <c r="C167" s="7" t="s">
        <v>3</v>
      </c>
      <c r="D167" s="7" t="s">
        <v>93</v>
      </c>
      <c r="E167" s="7" t="s">
        <v>4</v>
      </c>
      <c r="F167" s="41" t="s">
        <v>5</v>
      </c>
      <c r="G167" s="7" t="s">
        <v>6</v>
      </c>
      <c r="H167" s="7" t="s">
        <v>7</v>
      </c>
      <c r="I167" s="7" t="s">
        <v>8</v>
      </c>
      <c r="J167" s="7" t="s">
        <v>9</v>
      </c>
      <c r="K167" s="7" t="s">
        <v>10</v>
      </c>
      <c r="L167" s="7" t="s">
        <v>11</v>
      </c>
      <c r="O167" s="3"/>
    </row>
    <row r="168" spans="1:15" ht="19.5" customHeight="1" x14ac:dyDescent="0.2">
      <c r="A168" s="6" t="s">
        <v>12</v>
      </c>
      <c r="B168" s="2" t="s">
        <v>16</v>
      </c>
      <c r="C168" s="6" t="s">
        <v>17</v>
      </c>
      <c r="D168" s="6" t="s">
        <v>83</v>
      </c>
      <c r="E168" s="6">
        <v>80</v>
      </c>
      <c r="F168" s="34"/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22">
        <f t="shared" ref="L168:L175" si="8">IF(F168="kos/mesec",12,IF(F168="kos/leto",1,-1)) * SUM(G168:K168)*E168</f>
        <v>0</v>
      </c>
      <c r="O168" s="3"/>
    </row>
    <row r="169" spans="1:15" ht="19.5" customHeight="1" x14ac:dyDescent="0.2">
      <c r="A169" s="6" t="s">
        <v>15</v>
      </c>
      <c r="B169" s="2" t="s">
        <v>143</v>
      </c>
      <c r="C169" s="6" t="s">
        <v>32</v>
      </c>
      <c r="D169" s="6" t="s">
        <v>83</v>
      </c>
      <c r="E169" s="6">
        <v>10</v>
      </c>
      <c r="F169" s="34"/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22">
        <f t="shared" si="8"/>
        <v>0</v>
      </c>
      <c r="O169" s="3"/>
    </row>
    <row r="170" spans="1:15" ht="19.5" customHeight="1" x14ac:dyDescent="0.2">
      <c r="A170" s="6" t="s">
        <v>18</v>
      </c>
      <c r="B170" s="2" t="s">
        <v>148</v>
      </c>
      <c r="C170" s="6" t="s">
        <v>25</v>
      </c>
      <c r="D170" s="6" t="s">
        <v>83</v>
      </c>
      <c r="E170" s="6">
        <v>10</v>
      </c>
      <c r="F170" s="34"/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22">
        <f t="shared" si="8"/>
        <v>0</v>
      </c>
      <c r="O170" s="3"/>
    </row>
    <row r="171" spans="1:15" ht="19.5" customHeight="1" x14ac:dyDescent="0.2">
      <c r="A171" s="6">
        <v>4</v>
      </c>
      <c r="B171" s="2" t="s">
        <v>150</v>
      </c>
      <c r="C171" s="6" t="s">
        <v>58</v>
      </c>
      <c r="D171" s="6" t="s">
        <v>83</v>
      </c>
      <c r="E171" s="6">
        <v>70</v>
      </c>
      <c r="F171" s="34"/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22">
        <f t="shared" si="8"/>
        <v>0</v>
      </c>
      <c r="O171" s="3"/>
    </row>
    <row r="172" spans="1:15" ht="19.5" customHeight="1" x14ac:dyDescent="0.2">
      <c r="A172" s="8"/>
      <c r="B172" s="9"/>
      <c r="C172" s="20"/>
      <c r="D172" s="20"/>
      <c r="E172" s="20"/>
      <c r="F172" s="36"/>
      <c r="G172" s="8"/>
      <c r="H172" s="8"/>
      <c r="I172" s="8"/>
      <c r="J172" s="8"/>
      <c r="K172" s="8"/>
      <c r="L172" s="8"/>
      <c r="O172" s="3"/>
    </row>
    <row r="173" spans="1:15" ht="19.5" customHeight="1" x14ac:dyDescent="0.2">
      <c r="A173" s="6">
        <v>1</v>
      </c>
      <c r="B173" s="2" t="s">
        <v>135</v>
      </c>
      <c r="C173" s="6" t="s">
        <v>27</v>
      </c>
      <c r="D173" s="6" t="s">
        <v>82</v>
      </c>
      <c r="E173" s="6">
        <v>1</v>
      </c>
      <c r="F173" s="34"/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22">
        <f t="shared" si="8"/>
        <v>0</v>
      </c>
      <c r="O173" s="3"/>
    </row>
    <row r="174" spans="1:15" ht="19.5" customHeight="1" x14ac:dyDescent="0.2">
      <c r="A174" s="6">
        <v>2</v>
      </c>
      <c r="B174" s="4" t="s">
        <v>128</v>
      </c>
      <c r="C174" s="6" t="s">
        <v>62</v>
      </c>
      <c r="D174" s="6" t="s">
        <v>82</v>
      </c>
      <c r="E174" s="6">
        <v>10</v>
      </c>
      <c r="F174" s="34"/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22">
        <f t="shared" si="8"/>
        <v>0</v>
      </c>
      <c r="O174" s="3"/>
    </row>
    <row r="175" spans="1:15" ht="19.5" customHeight="1" x14ac:dyDescent="0.2">
      <c r="A175" s="6">
        <v>3</v>
      </c>
      <c r="B175" s="2" t="s">
        <v>136</v>
      </c>
      <c r="C175" s="6" t="s">
        <v>96</v>
      </c>
      <c r="D175" s="6" t="s">
        <v>82</v>
      </c>
      <c r="E175" s="6">
        <v>2</v>
      </c>
      <c r="F175" s="34"/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22">
        <f t="shared" si="8"/>
        <v>0</v>
      </c>
      <c r="O175" s="3"/>
    </row>
    <row r="176" spans="1:15" ht="19.5" customHeight="1" x14ac:dyDescent="0.2">
      <c r="A176" s="52">
        <v>4</v>
      </c>
      <c r="B176" s="53" t="s">
        <v>120</v>
      </c>
      <c r="C176" s="52" t="s">
        <v>121</v>
      </c>
      <c r="D176" s="52" t="s">
        <v>84</v>
      </c>
      <c r="E176" s="52">
        <v>15</v>
      </c>
      <c r="F176" s="54"/>
      <c r="G176" s="55">
        <v>0</v>
      </c>
      <c r="H176" s="55">
        <v>0</v>
      </c>
      <c r="I176" s="55">
        <v>0</v>
      </c>
      <c r="J176" s="8"/>
      <c r="K176" s="8"/>
      <c r="L176" s="56">
        <f>IF(F176="kos/mesec",12,IF(F176="kos/leto",1,-1)) * SUM(G176:I176)*E176</f>
        <v>0</v>
      </c>
      <c r="O176" s="3"/>
    </row>
    <row r="177" spans="1:15" ht="19.5" customHeight="1" x14ac:dyDescent="0.2">
      <c r="A177" s="52">
        <v>5</v>
      </c>
      <c r="B177" s="53" t="s">
        <v>118</v>
      </c>
      <c r="C177" s="52" t="s">
        <v>119</v>
      </c>
      <c r="D177" s="52" t="s">
        <v>84</v>
      </c>
      <c r="E177" s="52">
        <v>2</v>
      </c>
      <c r="F177" s="54"/>
      <c r="G177" s="55">
        <v>0</v>
      </c>
      <c r="H177" s="55">
        <v>0</v>
      </c>
      <c r="I177" s="55">
        <v>0</v>
      </c>
      <c r="J177" s="8"/>
      <c r="K177" s="8"/>
      <c r="L177" s="56">
        <f>IF(F177="kos/mesec",12,IF(F177="kos/leto",1,-1)) * SUM(G177:I177)*E177</f>
        <v>0</v>
      </c>
      <c r="O177" s="3"/>
    </row>
    <row r="178" spans="1:15" ht="19.5" customHeight="1" x14ac:dyDescent="0.2">
      <c r="A178" s="10"/>
      <c r="B178" s="11"/>
      <c r="C178" s="25"/>
      <c r="D178" s="25"/>
      <c r="E178" s="25"/>
      <c r="F178" s="10"/>
      <c r="G178" s="10"/>
      <c r="H178" s="10"/>
      <c r="I178" s="10"/>
      <c r="J178" s="10"/>
      <c r="K178" s="10"/>
      <c r="L178" s="10"/>
      <c r="O178" s="3"/>
    </row>
    <row r="179" spans="1:15" ht="30" customHeight="1" x14ac:dyDescent="0.2">
      <c r="A179"/>
      <c r="E179" s="26"/>
      <c r="F179"/>
      <c r="G179"/>
      <c r="H179"/>
      <c r="I179"/>
      <c r="J179" s="43"/>
      <c r="K179" s="45" t="s">
        <v>47</v>
      </c>
      <c r="L179" s="19">
        <f>SUM(L168:L176)</f>
        <v>0</v>
      </c>
      <c r="O179" s="3"/>
    </row>
    <row r="180" spans="1:15" x14ac:dyDescent="0.2">
      <c r="C180" s="23"/>
      <c r="D180" s="23"/>
      <c r="E180" s="23"/>
      <c r="O180" s="3"/>
    </row>
    <row r="181" spans="1:15" x14ac:dyDescent="0.2">
      <c r="C181" s="23"/>
      <c r="D181" s="23"/>
      <c r="E181" s="23"/>
      <c r="O181" s="3"/>
    </row>
    <row r="182" spans="1:15" x14ac:dyDescent="0.2">
      <c r="C182" s="23"/>
      <c r="D182" s="23"/>
      <c r="E182" s="23"/>
      <c r="O182" s="3"/>
    </row>
    <row r="183" spans="1:15" ht="19.5" customHeight="1" x14ac:dyDescent="0.2">
      <c r="A183" s="12"/>
      <c r="B183" s="16" t="s">
        <v>74</v>
      </c>
      <c r="C183" s="18"/>
      <c r="D183" s="18"/>
      <c r="E183" s="13"/>
      <c r="F183" s="13"/>
      <c r="G183" s="13"/>
      <c r="H183" s="13"/>
      <c r="I183" s="13"/>
      <c r="J183" s="13"/>
      <c r="K183" s="13"/>
      <c r="L183" s="14"/>
      <c r="O183" s="3"/>
    </row>
    <row r="184" spans="1:15" ht="51" x14ac:dyDescent="0.2">
      <c r="A184" s="7" t="s">
        <v>1</v>
      </c>
      <c r="B184" s="7" t="s">
        <v>2</v>
      </c>
      <c r="C184" s="7" t="s">
        <v>3</v>
      </c>
      <c r="D184" s="7" t="s">
        <v>93</v>
      </c>
      <c r="E184" s="7" t="s">
        <v>4</v>
      </c>
      <c r="F184" s="7" t="s">
        <v>5</v>
      </c>
      <c r="G184" s="7" t="s">
        <v>6</v>
      </c>
      <c r="H184" s="7" t="s">
        <v>7</v>
      </c>
      <c r="I184" s="7" t="s">
        <v>8</v>
      </c>
      <c r="J184" s="7" t="s">
        <v>9</v>
      </c>
      <c r="K184" s="7" t="s">
        <v>10</v>
      </c>
      <c r="L184" s="7" t="s">
        <v>11</v>
      </c>
      <c r="O184" s="3"/>
    </row>
    <row r="185" spans="1:15" ht="19.5" customHeight="1" x14ac:dyDescent="0.25">
      <c r="A185" s="6" t="s">
        <v>12</v>
      </c>
      <c r="B185" s="50" t="s">
        <v>13</v>
      </c>
      <c r="C185" s="49" t="s">
        <v>14</v>
      </c>
      <c r="D185" s="6" t="s">
        <v>83</v>
      </c>
      <c r="E185" s="6">
        <v>3</v>
      </c>
      <c r="F185" s="34"/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22">
        <f t="shared" ref="L185:L188" si="9">IF(F185="kos/mesec",12,IF(F185="kos/leto",1,-1)) * SUM(G185:K185)*E185</f>
        <v>0</v>
      </c>
      <c r="N185" s="24"/>
      <c r="O185" s="3"/>
    </row>
    <row r="186" spans="1:15" ht="19.5" customHeight="1" x14ac:dyDescent="0.25">
      <c r="A186" s="6" t="s">
        <v>15</v>
      </c>
      <c r="B186" s="50" t="s">
        <v>16</v>
      </c>
      <c r="C186" s="49" t="s">
        <v>17</v>
      </c>
      <c r="D186" s="6" t="s">
        <v>83</v>
      </c>
      <c r="E186" s="6">
        <v>2</v>
      </c>
      <c r="F186" s="34"/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22">
        <f t="shared" si="9"/>
        <v>0</v>
      </c>
      <c r="N186" s="24"/>
      <c r="O186" s="3"/>
    </row>
    <row r="187" spans="1:15" ht="19.5" customHeight="1" x14ac:dyDescent="0.2">
      <c r="A187" s="8"/>
      <c r="B187" s="9"/>
      <c r="C187" s="20"/>
      <c r="D187" s="20"/>
      <c r="E187" s="20"/>
      <c r="F187" s="8"/>
      <c r="G187" s="8"/>
      <c r="H187" s="8"/>
      <c r="I187" s="8"/>
      <c r="J187" s="8"/>
      <c r="K187" s="8"/>
      <c r="L187" s="8"/>
      <c r="O187" s="3"/>
    </row>
    <row r="188" spans="1:15" ht="19.5" customHeight="1" x14ac:dyDescent="0.2">
      <c r="A188" s="6"/>
      <c r="B188" s="4"/>
      <c r="C188" s="6"/>
      <c r="D188" s="6"/>
      <c r="E188" s="6">
        <v>0</v>
      </c>
      <c r="F188" s="42"/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22">
        <f t="shared" si="9"/>
        <v>0</v>
      </c>
      <c r="O188" s="3"/>
    </row>
    <row r="189" spans="1:15" ht="19.5" customHeight="1" x14ac:dyDescent="0.2">
      <c r="A189" s="10"/>
      <c r="B189" s="11"/>
      <c r="C189" s="25"/>
      <c r="D189" s="25"/>
      <c r="E189" s="25"/>
      <c r="F189" s="10"/>
      <c r="G189" s="10"/>
      <c r="H189" s="10"/>
      <c r="I189" s="10"/>
      <c r="J189" s="10"/>
      <c r="K189" s="10"/>
      <c r="L189" s="10"/>
      <c r="O189" s="3"/>
    </row>
    <row r="190" spans="1:15" ht="30" customHeight="1" x14ac:dyDescent="0.2">
      <c r="A190"/>
      <c r="B190"/>
      <c r="C190" s="27"/>
      <c r="D190" s="27"/>
      <c r="E190" s="26"/>
      <c r="F190"/>
      <c r="G190"/>
      <c r="H190"/>
      <c r="I190"/>
      <c r="J190" s="43"/>
      <c r="K190" s="45" t="s">
        <v>47</v>
      </c>
      <c r="L190" s="19">
        <f>SUM(L185:L188)</f>
        <v>0</v>
      </c>
      <c r="O190" s="3"/>
    </row>
    <row r="191" spans="1:15" x14ac:dyDescent="0.2">
      <c r="C191" s="23"/>
      <c r="D191" s="23"/>
      <c r="E191" s="23"/>
      <c r="O191" s="3"/>
    </row>
    <row r="192" spans="1:15" x14ac:dyDescent="0.2">
      <c r="C192" s="23"/>
      <c r="D192" s="23"/>
      <c r="E192" s="23"/>
      <c r="O192" s="3"/>
    </row>
    <row r="193" spans="1:15" x14ac:dyDescent="0.2">
      <c r="C193" s="23"/>
      <c r="D193" s="23"/>
      <c r="E193" s="23"/>
      <c r="O193" s="3"/>
    </row>
    <row r="194" spans="1:15" ht="19.5" customHeight="1" x14ac:dyDescent="0.2">
      <c r="A194" s="12"/>
      <c r="B194" s="16" t="s">
        <v>75</v>
      </c>
      <c r="C194" s="18"/>
      <c r="D194" s="18"/>
      <c r="E194" s="13"/>
      <c r="F194" s="13"/>
      <c r="G194" s="13"/>
      <c r="H194" s="13"/>
      <c r="I194" s="13"/>
      <c r="J194" s="13"/>
      <c r="K194" s="13"/>
      <c r="L194" s="14"/>
      <c r="O194" s="3"/>
    </row>
    <row r="195" spans="1:15" ht="51" x14ac:dyDescent="0.2">
      <c r="A195" s="7" t="s">
        <v>1</v>
      </c>
      <c r="B195" s="7" t="s">
        <v>2</v>
      </c>
      <c r="C195" s="7" t="s">
        <v>3</v>
      </c>
      <c r="D195" s="7" t="s">
        <v>93</v>
      </c>
      <c r="E195" s="7" t="s">
        <v>4</v>
      </c>
      <c r="F195" s="7" t="s">
        <v>5</v>
      </c>
      <c r="G195" s="7" t="s">
        <v>6</v>
      </c>
      <c r="H195" s="7" t="s">
        <v>7</v>
      </c>
      <c r="I195" s="7" t="s">
        <v>8</v>
      </c>
      <c r="J195" s="7" t="s">
        <v>9</v>
      </c>
      <c r="K195" s="7" t="s">
        <v>10</v>
      </c>
      <c r="L195" s="7" t="s">
        <v>11</v>
      </c>
      <c r="N195"/>
      <c r="O195" s="3"/>
    </row>
    <row r="196" spans="1:15" ht="19.5" customHeight="1" x14ac:dyDescent="0.2">
      <c r="A196" s="6" t="s">
        <v>12</v>
      </c>
      <c r="B196" s="2" t="s">
        <v>13</v>
      </c>
      <c r="C196" s="6" t="s">
        <v>14</v>
      </c>
      <c r="D196" s="6" t="s">
        <v>83</v>
      </c>
      <c r="E196" s="6">
        <v>21</v>
      </c>
      <c r="F196" s="34"/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22">
        <f t="shared" ref="L196:L200" si="10">IF(F196="kos/mesec",12,IF(F196="kos/leto",1,-1)) * SUM(G196:K196)*E196</f>
        <v>0</v>
      </c>
      <c r="N196"/>
      <c r="O196" s="3"/>
    </row>
    <row r="197" spans="1:15" ht="19.5" customHeight="1" x14ac:dyDescent="0.2">
      <c r="A197" s="6" t="s">
        <v>15</v>
      </c>
      <c r="B197" s="2" t="s">
        <v>16</v>
      </c>
      <c r="C197" s="6" t="s">
        <v>17</v>
      </c>
      <c r="D197" s="6" t="s">
        <v>83</v>
      </c>
      <c r="E197" s="6">
        <v>11</v>
      </c>
      <c r="F197" s="34"/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22">
        <f t="shared" si="10"/>
        <v>0</v>
      </c>
      <c r="N197"/>
      <c r="O197" s="3"/>
    </row>
    <row r="198" spans="1:15" ht="19.5" customHeight="1" x14ac:dyDescent="0.2">
      <c r="A198" s="8"/>
      <c r="B198" s="9"/>
      <c r="C198" s="20"/>
      <c r="D198" s="20"/>
      <c r="E198" s="20"/>
      <c r="F198" s="8"/>
      <c r="G198" s="8"/>
      <c r="H198" s="8"/>
      <c r="I198" s="8"/>
      <c r="J198" s="8"/>
      <c r="K198" s="8"/>
      <c r="L198" s="8"/>
      <c r="N198"/>
      <c r="O198" s="3"/>
    </row>
    <row r="199" spans="1:15" ht="19.5" customHeight="1" x14ac:dyDescent="0.2">
      <c r="A199" s="6" t="s">
        <v>12</v>
      </c>
      <c r="B199" s="4" t="s">
        <v>128</v>
      </c>
      <c r="C199" s="6" t="s">
        <v>62</v>
      </c>
      <c r="D199" s="6" t="s">
        <v>82</v>
      </c>
      <c r="E199" s="6">
        <v>4</v>
      </c>
      <c r="F199" s="34"/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22">
        <f t="shared" si="10"/>
        <v>0</v>
      </c>
      <c r="O199" s="3"/>
    </row>
    <row r="200" spans="1:15" ht="19.5" customHeight="1" x14ac:dyDescent="0.2">
      <c r="A200" s="6" t="s">
        <v>15</v>
      </c>
      <c r="B200" s="4" t="s">
        <v>139</v>
      </c>
      <c r="C200" s="6" t="s">
        <v>42</v>
      </c>
      <c r="D200" s="6" t="s">
        <v>82</v>
      </c>
      <c r="E200" s="6">
        <v>9</v>
      </c>
      <c r="F200" s="34"/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22">
        <f t="shared" si="10"/>
        <v>0</v>
      </c>
      <c r="O200" s="3"/>
    </row>
    <row r="201" spans="1:15" ht="19.5" customHeight="1" x14ac:dyDescent="0.2">
      <c r="A201" s="52">
        <v>3</v>
      </c>
      <c r="B201" s="53" t="s">
        <v>116</v>
      </c>
      <c r="C201" s="52" t="s">
        <v>117</v>
      </c>
      <c r="D201" s="52" t="s">
        <v>84</v>
      </c>
      <c r="E201" s="52">
        <v>5</v>
      </c>
      <c r="F201" s="54"/>
      <c r="G201" s="55">
        <v>0</v>
      </c>
      <c r="H201" s="55">
        <v>0</v>
      </c>
      <c r="I201" s="55">
        <v>0</v>
      </c>
      <c r="J201" s="10"/>
      <c r="K201" s="10"/>
      <c r="L201" s="56">
        <f>IF(F201="kos/mesec",12,IF(F201="kos/leto",1,-1)) * SUM(G201:I201)*E201</f>
        <v>0</v>
      </c>
      <c r="O201" s="3"/>
    </row>
    <row r="202" spans="1:15" ht="19.5" customHeight="1" x14ac:dyDescent="0.2">
      <c r="A202" s="10"/>
      <c r="B202" s="11"/>
      <c r="C202" s="25"/>
      <c r="D202" s="25"/>
      <c r="E202" s="25"/>
      <c r="F202" s="10"/>
      <c r="G202" s="10"/>
      <c r="H202" s="10"/>
      <c r="I202" s="10"/>
      <c r="J202" s="10"/>
      <c r="K202" s="10"/>
      <c r="L202" s="10"/>
    </row>
    <row r="203" spans="1:15" ht="30" customHeight="1" x14ac:dyDescent="0.2">
      <c r="A203"/>
      <c r="B203"/>
      <c r="C203" s="17"/>
      <c r="D203" s="17"/>
      <c r="E203"/>
      <c r="F203"/>
      <c r="G203"/>
      <c r="H203"/>
      <c r="I203"/>
      <c r="J203" s="43"/>
      <c r="K203" s="45" t="s">
        <v>47</v>
      </c>
      <c r="L203" s="19">
        <f>SUM(L196:L201)</f>
        <v>0</v>
      </c>
    </row>
    <row r="207" spans="1:15" ht="48.75" customHeight="1" x14ac:dyDescent="0.2">
      <c r="I207" s="48" t="s">
        <v>95</v>
      </c>
      <c r="J207" s="46"/>
      <c r="K207" s="46"/>
      <c r="L207" s="47">
        <f>+L26+L50+L79+L102+L139+L162+L179+L190+L203</f>
        <v>0</v>
      </c>
    </row>
  </sheetData>
  <sheetProtection algorithmName="SHA-512" hashValue="LCxG3iVEf0i71Ru+JlWPt5OZP31VJNIrvANfPROPUEh9S0R7loI9RpDQcUxCZ1dJO66KgnMdIYhr+DORMFUszQ==" saltValue="gEt9nOqO1WgAOfnC8Pu80w==" spinCount="100000" sheet="1" objects="1" scenarios="1"/>
  <phoneticPr fontId="6" type="noConversion"/>
  <conditionalFormatting sqref="L6:L15 L17:L24 L91:L100">
    <cfRule type="cellIs" dxfId="17" priority="34" operator="lessThan">
      <formula>0</formula>
    </cfRule>
  </conditionalFormatting>
  <conditionalFormatting sqref="L32:L36 L38:L48">
    <cfRule type="cellIs" dxfId="16" priority="33" operator="lessThan">
      <formula>0</formula>
    </cfRule>
  </conditionalFormatting>
  <conditionalFormatting sqref="L56:L62">
    <cfRule type="cellIs" dxfId="15" priority="32" operator="lessThan">
      <formula>0</formula>
    </cfRule>
  </conditionalFormatting>
  <conditionalFormatting sqref="L64:L77">
    <cfRule type="cellIs" dxfId="14" priority="24" operator="lessThan">
      <formula>0</formula>
    </cfRule>
  </conditionalFormatting>
  <conditionalFormatting sqref="L85:L89">
    <cfRule type="cellIs" dxfId="13" priority="31" operator="lessThan">
      <formula>0</formula>
    </cfRule>
  </conditionalFormatting>
  <conditionalFormatting sqref="L108:L116 L118:L123">
    <cfRule type="cellIs" dxfId="12" priority="30" operator="lessThan">
      <formula>0</formula>
    </cfRule>
  </conditionalFormatting>
  <conditionalFormatting sqref="L131:L133">
    <cfRule type="cellIs" dxfId="11" priority="29" operator="lessThan">
      <formula>0</formula>
    </cfRule>
  </conditionalFormatting>
  <conditionalFormatting sqref="L135:L137">
    <cfRule type="cellIs" dxfId="10" priority="22" operator="lessThan">
      <formula>0</formula>
    </cfRule>
  </conditionalFormatting>
  <conditionalFormatting sqref="L145:L150">
    <cfRule type="cellIs" dxfId="9" priority="28" operator="lessThan">
      <formula>0</formula>
    </cfRule>
  </conditionalFormatting>
  <conditionalFormatting sqref="L152:L154">
    <cfRule type="cellIs" dxfId="8" priority="18" operator="lessThan">
      <formula>0</formula>
    </cfRule>
  </conditionalFormatting>
  <conditionalFormatting sqref="L155:L160">
    <cfRule type="cellIs" dxfId="7" priority="13" operator="lessThan">
      <formula>0</formula>
    </cfRule>
  </conditionalFormatting>
  <conditionalFormatting sqref="L168:L171">
    <cfRule type="cellIs" dxfId="6" priority="27" operator="lessThan">
      <formula>0</formula>
    </cfRule>
  </conditionalFormatting>
  <conditionalFormatting sqref="L173:L175">
    <cfRule type="cellIs" dxfId="5" priority="20" operator="lessThan">
      <formula>0</formula>
    </cfRule>
  </conditionalFormatting>
  <conditionalFormatting sqref="L176">
    <cfRule type="cellIs" dxfId="4" priority="15" operator="lessThan">
      <formula>0</formula>
    </cfRule>
  </conditionalFormatting>
  <conditionalFormatting sqref="L177">
    <cfRule type="cellIs" dxfId="3" priority="14" operator="lessThan">
      <formula>0</formula>
    </cfRule>
  </conditionalFormatting>
  <conditionalFormatting sqref="L185:L186 L188">
    <cfRule type="cellIs" dxfId="2" priority="26" operator="lessThan">
      <formula>0</formula>
    </cfRule>
  </conditionalFormatting>
  <conditionalFormatting sqref="L196:L197">
    <cfRule type="cellIs" dxfId="1" priority="25" operator="lessThan">
      <formula>0</formula>
    </cfRule>
  </conditionalFormatting>
  <conditionalFormatting sqref="L199:L201">
    <cfRule type="cellIs" dxfId="0" priority="19" operator="lessThan">
      <formula>0</formula>
    </cfRule>
  </conditionalFormatting>
  <dataValidations count="2">
    <dataValidation type="list" allowBlank="1" showInputMessage="1" showErrorMessage="1" sqref="F91:F100 F118:F123 F185:F186 F196:F197 F168:F171 F145:F150 F131:F133 F85:F89 F56:F62 F32:F36 F6:F15 F17:F24 F199:F201 F173:F177 F152:F160 F135:F137 F64:F77 F38:F48 F108:F116" xr:uid="{A6858137-A8CD-4E54-B786-D7C348436A5D}">
      <formula1>"kos/leto,kos/mesec"</formula1>
    </dataValidation>
    <dataValidation type="whole" operator="greaterThan" allowBlank="1" showInputMessage="1" showErrorMessage="1" sqref="L6:L15 L17:L24 L32:L36 L91:L100 L118:L123 L108:L116 L188 L196:L197 L185:L186 L168:L171 L145:L150 L131:L133 L85:L89 L56:L62 L199:L201 L173:L177 L152:L160 L135:L137 L64:L77 L38:L48" xr:uid="{60558412-15C0-4853-99C7-345E9B895BB2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74846-832A-45C8-B496-BF6FA81DA9E5}">
  <dimension ref="B5:L42"/>
  <sheetViews>
    <sheetView topLeftCell="B1" zoomScale="130" zoomScaleNormal="130" workbookViewId="0">
      <selection activeCell="H17" sqref="H17"/>
    </sheetView>
  </sheetViews>
  <sheetFormatPr defaultRowHeight="12.75" x14ac:dyDescent="0.2"/>
  <cols>
    <col min="2" max="2" width="5.42578125" customWidth="1"/>
    <col min="3" max="3" width="14.140625" customWidth="1"/>
    <col min="4" max="4" width="50.42578125" customWidth="1"/>
    <col min="5" max="5" width="17.140625" customWidth="1"/>
    <col min="6" max="6" width="17.28515625" customWidth="1"/>
    <col min="7" max="7" width="16.42578125" customWidth="1"/>
    <col min="8" max="8" width="16.85546875" customWidth="1"/>
    <col min="9" max="9" width="16.7109375" customWidth="1"/>
    <col min="10" max="10" width="17.7109375" customWidth="1"/>
  </cols>
  <sheetData>
    <row r="5" spans="2:12" ht="38.25" x14ac:dyDescent="0.2">
      <c r="B5" s="7" t="s">
        <v>1</v>
      </c>
      <c r="C5" s="7" t="s">
        <v>76</v>
      </c>
      <c r="D5" s="7" t="s">
        <v>77</v>
      </c>
      <c r="E5" s="7" t="s">
        <v>5</v>
      </c>
      <c r="F5" s="7" t="s">
        <v>153</v>
      </c>
      <c r="G5" s="7" t="s">
        <v>154</v>
      </c>
      <c r="H5" s="7" t="s">
        <v>155</v>
      </c>
      <c r="I5" s="7" t="s">
        <v>156</v>
      </c>
      <c r="J5" s="7" t="s">
        <v>157</v>
      </c>
    </row>
    <row r="6" spans="2:12" x14ac:dyDescent="0.2">
      <c r="B6" s="31">
        <v>1</v>
      </c>
      <c r="C6" s="32" t="s">
        <v>91</v>
      </c>
      <c r="D6" s="32" t="s">
        <v>137</v>
      </c>
      <c r="E6" s="34"/>
      <c r="F6" s="51"/>
      <c r="G6" s="51"/>
      <c r="H6" s="51"/>
      <c r="I6" s="51"/>
      <c r="J6" s="51"/>
      <c r="K6" s="1"/>
    </row>
    <row r="7" spans="2:12" x14ac:dyDescent="0.2">
      <c r="B7" s="31">
        <v>2</v>
      </c>
      <c r="C7" s="32" t="s">
        <v>158</v>
      </c>
      <c r="D7" s="32" t="s">
        <v>159</v>
      </c>
      <c r="E7" s="34"/>
      <c r="F7" s="51"/>
      <c r="G7" s="51"/>
      <c r="H7" s="51"/>
      <c r="I7" s="51"/>
      <c r="J7" s="51"/>
      <c r="L7" s="1"/>
    </row>
    <row r="8" spans="2:12" x14ac:dyDescent="0.2">
      <c r="B8" s="31">
        <v>3</v>
      </c>
      <c r="C8" s="32" t="s">
        <v>160</v>
      </c>
      <c r="D8" s="32" t="s">
        <v>161</v>
      </c>
      <c r="E8" s="34"/>
      <c r="F8" s="51"/>
      <c r="G8" s="51"/>
      <c r="H8" s="51"/>
      <c r="I8" s="51"/>
      <c r="J8" s="51"/>
    </row>
    <row r="9" spans="2:12" x14ac:dyDescent="0.2">
      <c r="B9" s="31">
        <v>4</v>
      </c>
      <c r="C9" s="32" t="s">
        <v>162</v>
      </c>
      <c r="D9" s="32" t="s">
        <v>163</v>
      </c>
      <c r="E9" s="34"/>
      <c r="F9" s="51"/>
      <c r="G9" s="51"/>
      <c r="H9" s="51"/>
      <c r="I9" s="51"/>
      <c r="J9" s="51"/>
    </row>
    <row r="10" spans="2:12" x14ac:dyDescent="0.2">
      <c r="B10" s="31">
        <v>5</v>
      </c>
      <c r="C10" s="32" t="s">
        <v>72</v>
      </c>
      <c r="D10" s="32" t="s">
        <v>71</v>
      </c>
      <c r="E10" s="34"/>
      <c r="F10" s="51"/>
      <c r="G10" s="51"/>
      <c r="H10" s="51"/>
      <c r="I10" s="51"/>
      <c r="J10" s="51"/>
      <c r="L10" s="1"/>
    </row>
    <row r="11" spans="2:12" x14ac:dyDescent="0.2">
      <c r="B11" s="31">
        <v>6</v>
      </c>
      <c r="C11" s="32" t="s">
        <v>98</v>
      </c>
      <c r="D11" s="32" t="s">
        <v>109</v>
      </c>
      <c r="E11" s="34"/>
      <c r="F11" s="51"/>
      <c r="G11" s="51"/>
      <c r="H11" s="51"/>
      <c r="I11" s="51"/>
      <c r="J11" s="51"/>
    </row>
    <row r="12" spans="2:12" x14ac:dyDescent="0.2">
      <c r="B12" s="31">
        <v>7</v>
      </c>
      <c r="C12" s="32" t="s">
        <v>60</v>
      </c>
      <c r="D12" s="32" t="s">
        <v>59</v>
      </c>
      <c r="E12" s="34"/>
      <c r="F12" s="51"/>
      <c r="G12" s="51"/>
      <c r="H12" s="51"/>
      <c r="I12" s="51"/>
      <c r="J12" s="51"/>
      <c r="K12" s="1"/>
    </row>
    <row r="13" spans="2:12" x14ac:dyDescent="0.2">
      <c r="B13" s="31">
        <v>8</v>
      </c>
      <c r="C13" s="32" t="s">
        <v>67</v>
      </c>
      <c r="D13" s="32" t="s">
        <v>66</v>
      </c>
      <c r="E13" s="34"/>
      <c r="F13" s="51"/>
      <c r="G13" s="51"/>
      <c r="H13" s="51"/>
      <c r="I13" s="51"/>
      <c r="J13" s="51"/>
    </row>
    <row r="14" spans="2:12" x14ac:dyDescent="0.2">
      <c r="B14" s="31">
        <v>9</v>
      </c>
      <c r="C14" s="32" t="s">
        <v>58</v>
      </c>
      <c r="D14" s="32" t="s">
        <v>57</v>
      </c>
      <c r="E14" s="34"/>
      <c r="F14" s="51"/>
      <c r="G14" s="51"/>
      <c r="H14" s="51"/>
      <c r="I14" s="51"/>
      <c r="J14" s="51"/>
    </row>
    <row r="15" spans="2:12" x14ac:dyDescent="0.2">
      <c r="B15" s="31">
        <v>10</v>
      </c>
      <c r="C15" s="32" t="s">
        <v>67</v>
      </c>
      <c r="D15" s="32" t="s">
        <v>110</v>
      </c>
      <c r="E15" s="34"/>
      <c r="F15" s="51"/>
      <c r="G15" s="51"/>
      <c r="H15" s="51"/>
      <c r="I15" s="51"/>
      <c r="J15" s="51"/>
    </row>
    <row r="16" spans="2:12" x14ac:dyDescent="0.2">
      <c r="B16" s="31">
        <v>11</v>
      </c>
      <c r="C16" s="32" t="s">
        <v>29</v>
      </c>
      <c r="D16" s="32" t="s">
        <v>111</v>
      </c>
      <c r="E16" s="34"/>
      <c r="F16" s="51"/>
      <c r="G16" s="51"/>
      <c r="H16" s="51"/>
      <c r="I16" s="51"/>
      <c r="J16" s="51"/>
    </row>
    <row r="17" spans="2:10" x14ac:dyDescent="0.2">
      <c r="B17" s="31">
        <v>12</v>
      </c>
      <c r="C17" s="32" t="s">
        <v>80</v>
      </c>
      <c r="D17" s="32" t="s">
        <v>79</v>
      </c>
      <c r="E17" s="34"/>
      <c r="F17" s="51"/>
      <c r="G17" s="51"/>
      <c r="H17" s="51"/>
      <c r="I17" s="51"/>
      <c r="J17" s="51"/>
    </row>
    <row r="18" spans="2:10" x14ac:dyDescent="0.2">
      <c r="B18" s="31">
        <v>13</v>
      </c>
      <c r="C18" s="32" t="s">
        <v>17</v>
      </c>
      <c r="D18" s="32" t="s">
        <v>16</v>
      </c>
      <c r="E18" s="34"/>
      <c r="F18" s="51"/>
      <c r="G18" s="51"/>
      <c r="H18" s="51"/>
      <c r="I18" s="51"/>
      <c r="J18" s="51"/>
    </row>
    <row r="19" spans="2:10" x14ac:dyDescent="0.2">
      <c r="B19" s="31">
        <v>14</v>
      </c>
      <c r="C19" s="32" t="s">
        <v>104</v>
      </c>
      <c r="D19" s="32" t="s">
        <v>112</v>
      </c>
      <c r="E19" s="34"/>
      <c r="F19" s="51"/>
      <c r="G19" s="51"/>
      <c r="H19" s="51"/>
      <c r="I19" s="51"/>
      <c r="J19" s="51"/>
    </row>
    <row r="20" spans="2:10" x14ac:dyDescent="0.2">
      <c r="B20" s="31">
        <v>15</v>
      </c>
      <c r="C20" s="32" t="s">
        <v>65</v>
      </c>
      <c r="D20" s="32" t="s">
        <v>64</v>
      </c>
      <c r="E20" s="34"/>
      <c r="F20" s="51"/>
      <c r="G20" s="51"/>
      <c r="H20" s="51"/>
      <c r="I20" s="51"/>
      <c r="J20" s="51"/>
    </row>
    <row r="21" spans="2:10" x14ac:dyDescent="0.2">
      <c r="B21" s="31">
        <v>16</v>
      </c>
      <c r="C21" s="32" t="s">
        <v>97</v>
      </c>
      <c r="D21" s="32" t="s">
        <v>113</v>
      </c>
      <c r="E21" s="34"/>
      <c r="F21" s="51"/>
      <c r="G21" s="51"/>
      <c r="H21" s="51"/>
      <c r="I21" s="51"/>
      <c r="J21" s="51"/>
    </row>
    <row r="22" spans="2:10" x14ac:dyDescent="0.2">
      <c r="B22" s="31">
        <v>17</v>
      </c>
      <c r="C22" s="32" t="s">
        <v>37</v>
      </c>
      <c r="D22" s="32" t="s">
        <v>36</v>
      </c>
      <c r="E22" s="34"/>
      <c r="F22" s="51"/>
      <c r="G22" s="51"/>
      <c r="H22" s="51"/>
      <c r="I22" s="51"/>
      <c r="J22" s="51"/>
    </row>
    <row r="23" spans="2:10" x14ac:dyDescent="0.2">
      <c r="B23" s="31">
        <v>18</v>
      </c>
      <c r="C23" s="32" t="s">
        <v>32</v>
      </c>
      <c r="D23" s="32" t="s">
        <v>31</v>
      </c>
      <c r="E23" s="34"/>
      <c r="F23" s="51"/>
      <c r="G23" s="51"/>
      <c r="H23" s="51"/>
      <c r="I23" s="51"/>
      <c r="J23" s="51"/>
    </row>
    <row r="24" spans="2:10" x14ac:dyDescent="0.2">
      <c r="B24" s="31">
        <v>19</v>
      </c>
      <c r="C24" s="32" t="s">
        <v>124</v>
      </c>
      <c r="D24" s="32" t="s">
        <v>129</v>
      </c>
      <c r="E24" s="34"/>
      <c r="F24" s="51"/>
      <c r="G24" s="51"/>
      <c r="H24" s="51"/>
      <c r="I24" s="51"/>
      <c r="J24" s="51"/>
    </row>
    <row r="25" spans="2:10" x14ac:dyDescent="0.2">
      <c r="B25" s="31">
        <v>20</v>
      </c>
      <c r="C25" s="32" t="s">
        <v>164</v>
      </c>
      <c r="D25" s="32" t="s">
        <v>165</v>
      </c>
      <c r="E25" s="34"/>
      <c r="F25" s="51"/>
      <c r="G25" s="51"/>
      <c r="H25" s="51"/>
      <c r="I25" s="51"/>
      <c r="J25" s="51"/>
    </row>
    <row r="26" spans="2:10" x14ac:dyDescent="0.2">
      <c r="B26" s="31">
        <v>21</v>
      </c>
      <c r="C26" s="32" t="s">
        <v>166</v>
      </c>
      <c r="D26" s="32" t="s">
        <v>167</v>
      </c>
      <c r="E26" s="34"/>
      <c r="F26" s="51"/>
      <c r="G26" s="51"/>
      <c r="H26" s="51"/>
      <c r="I26" s="51"/>
      <c r="J26" s="51"/>
    </row>
    <row r="27" spans="2:10" x14ac:dyDescent="0.2">
      <c r="B27" s="31">
        <v>22</v>
      </c>
      <c r="C27" s="32" t="s">
        <v>168</v>
      </c>
      <c r="D27" s="32" t="s">
        <v>169</v>
      </c>
      <c r="E27" s="34"/>
      <c r="F27" s="51"/>
      <c r="G27" s="51"/>
      <c r="H27" s="51"/>
      <c r="I27" s="51"/>
      <c r="J27" s="51"/>
    </row>
    <row r="28" spans="2:10" x14ac:dyDescent="0.2">
      <c r="B28" s="31">
        <v>23</v>
      </c>
      <c r="C28" s="32" t="s">
        <v>170</v>
      </c>
      <c r="D28" s="32" t="s">
        <v>171</v>
      </c>
      <c r="E28" s="34"/>
      <c r="F28" s="51"/>
      <c r="G28" s="51"/>
      <c r="H28" s="51"/>
      <c r="I28" s="51"/>
      <c r="J28" s="51"/>
    </row>
    <row r="29" spans="2:10" x14ac:dyDescent="0.2">
      <c r="B29" s="31">
        <v>24</v>
      </c>
      <c r="C29" s="32" t="s">
        <v>172</v>
      </c>
      <c r="D29" s="32" t="s">
        <v>173</v>
      </c>
      <c r="E29" s="34"/>
      <c r="F29" s="51"/>
      <c r="G29" s="51"/>
      <c r="H29" s="51"/>
      <c r="I29" s="51"/>
      <c r="J29" s="51"/>
    </row>
    <row r="30" spans="2:10" x14ac:dyDescent="0.2">
      <c r="B30" s="31">
        <v>25</v>
      </c>
      <c r="C30" s="32" t="s">
        <v>174</v>
      </c>
      <c r="D30" s="32" t="s">
        <v>175</v>
      </c>
      <c r="E30" s="34"/>
      <c r="F30" s="51"/>
      <c r="G30" s="51"/>
      <c r="H30" s="51"/>
      <c r="I30" s="51"/>
      <c r="J30" s="51"/>
    </row>
    <row r="31" spans="2:10" x14ac:dyDescent="0.2">
      <c r="B31" s="31">
        <v>26</v>
      </c>
      <c r="C31" s="32" t="s">
        <v>176</v>
      </c>
      <c r="D31" s="32" t="s">
        <v>177</v>
      </c>
      <c r="E31" s="34"/>
      <c r="F31" s="51"/>
      <c r="G31" s="51"/>
      <c r="H31" s="51"/>
      <c r="I31" s="51"/>
      <c r="J31" s="51"/>
    </row>
    <row r="32" spans="2:10" x14ac:dyDescent="0.2">
      <c r="B32" s="31">
        <v>27</v>
      </c>
      <c r="C32" s="32" t="s">
        <v>178</v>
      </c>
      <c r="D32" s="32" t="s">
        <v>179</v>
      </c>
      <c r="E32" s="34"/>
      <c r="F32" s="51"/>
      <c r="G32" s="51"/>
      <c r="H32" s="51"/>
      <c r="I32" s="51"/>
      <c r="J32" s="51"/>
    </row>
    <row r="33" spans="2:10" x14ac:dyDescent="0.2">
      <c r="B33" s="31">
        <v>28</v>
      </c>
      <c r="C33" s="32" t="s">
        <v>45</v>
      </c>
      <c r="D33" s="32" t="s">
        <v>44</v>
      </c>
      <c r="E33" s="34"/>
      <c r="F33" s="51"/>
      <c r="G33" s="51"/>
      <c r="H33" s="51"/>
      <c r="I33" s="51"/>
      <c r="J33" s="51"/>
    </row>
    <row r="34" spans="2:10" x14ac:dyDescent="0.2">
      <c r="B34" s="31">
        <v>29</v>
      </c>
      <c r="C34" s="32" t="s">
        <v>180</v>
      </c>
      <c r="D34" s="32" t="s">
        <v>181</v>
      </c>
      <c r="E34" s="34"/>
      <c r="F34" s="51"/>
      <c r="G34" s="51"/>
      <c r="H34" s="51"/>
      <c r="I34" s="51"/>
      <c r="J34" s="51"/>
    </row>
    <row r="35" spans="2:10" x14ac:dyDescent="0.2">
      <c r="B35" s="31">
        <v>30</v>
      </c>
      <c r="C35" s="32" t="s">
        <v>85</v>
      </c>
      <c r="D35" s="32" t="s">
        <v>115</v>
      </c>
      <c r="E35" s="34"/>
      <c r="F35" s="51"/>
      <c r="G35" s="51"/>
      <c r="H35" s="51"/>
      <c r="I35" s="51"/>
      <c r="J35" s="51"/>
    </row>
    <row r="36" spans="2:10" x14ac:dyDescent="0.2">
      <c r="B36" s="31">
        <v>31</v>
      </c>
      <c r="C36" s="32" t="s">
        <v>88</v>
      </c>
      <c r="D36" s="32" t="s">
        <v>132</v>
      </c>
      <c r="E36" s="34"/>
      <c r="F36" s="51"/>
      <c r="G36" s="51"/>
      <c r="H36" s="51"/>
      <c r="I36" s="51"/>
      <c r="J36" s="51"/>
    </row>
    <row r="37" spans="2:10" x14ac:dyDescent="0.2">
      <c r="B37" s="31">
        <v>32</v>
      </c>
      <c r="C37" s="32" t="s">
        <v>182</v>
      </c>
      <c r="D37" s="32" t="s">
        <v>183</v>
      </c>
      <c r="E37" s="34"/>
      <c r="F37" s="51"/>
      <c r="G37" s="51"/>
      <c r="H37" s="51"/>
      <c r="I37" s="51"/>
      <c r="J37" s="51"/>
    </row>
    <row r="38" spans="2:10" x14ac:dyDescent="0.2">
      <c r="B38" s="31">
        <v>33</v>
      </c>
      <c r="C38" s="32" t="s">
        <v>25</v>
      </c>
      <c r="D38" s="32" t="s">
        <v>24</v>
      </c>
      <c r="E38" s="34"/>
      <c r="F38" s="51"/>
      <c r="G38" s="51"/>
      <c r="H38" s="51"/>
      <c r="I38" s="51"/>
      <c r="J38" s="51"/>
    </row>
    <row r="39" spans="2:10" x14ac:dyDescent="0.2">
      <c r="B39" s="31">
        <v>34</v>
      </c>
      <c r="C39" s="32" t="s">
        <v>88</v>
      </c>
      <c r="D39" s="32" t="s">
        <v>87</v>
      </c>
      <c r="E39" s="34"/>
      <c r="F39" s="51"/>
      <c r="G39" s="51"/>
      <c r="H39" s="51"/>
      <c r="I39" s="51"/>
      <c r="J39" s="51"/>
    </row>
    <row r="40" spans="2:10" x14ac:dyDescent="0.2">
      <c r="B40" s="31">
        <v>35</v>
      </c>
      <c r="C40" s="32" t="s">
        <v>184</v>
      </c>
      <c r="D40" s="32" t="s">
        <v>185</v>
      </c>
      <c r="E40" s="34"/>
      <c r="F40" s="51"/>
      <c r="G40" s="51"/>
      <c r="H40" s="51"/>
      <c r="I40" s="51"/>
      <c r="J40" s="51"/>
    </row>
    <row r="41" spans="2:10" x14ac:dyDescent="0.2">
      <c r="B41" s="31">
        <v>36</v>
      </c>
      <c r="C41" s="32" t="s">
        <v>186</v>
      </c>
      <c r="D41" s="32" t="s">
        <v>187</v>
      </c>
      <c r="E41" s="34"/>
      <c r="F41" s="51"/>
      <c r="G41" s="51"/>
      <c r="H41" s="51"/>
      <c r="I41" s="51"/>
      <c r="J41" s="51"/>
    </row>
    <row r="42" spans="2:10" x14ac:dyDescent="0.2">
      <c r="B42" s="31">
        <v>37</v>
      </c>
      <c r="C42" s="32" t="s">
        <v>188</v>
      </c>
      <c r="D42" s="32" t="s">
        <v>189</v>
      </c>
      <c r="E42" s="34"/>
      <c r="F42" s="51"/>
      <c r="G42" s="51"/>
      <c r="H42" s="51"/>
      <c r="I42" s="51"/>
      <c r="J42" s="51"/>
    </row>
  </sheetData>
  <sheetProtection algorithmName="SHA-512" hashValue="e89Yt5Ti7rqgNcLUwufFW1ioL95lo3h7EiEW3h/aFxN8TwryotbMfUvvO97wQLZC/NEsR7kQQsg8Cnm01xJxNA==" saltValue="TPXq5/CW46eJigB76c6EOw==" spinCount="100000" sheet="1" objects="1" scenarios="1"/>
  <phoneticPr fontId="9" type="noConversion"/>
  <dataValidations count="1">
    <dataValidation type="list" allowBlank="1" showInputMessage="1" showErrorMessage="1" sqref="E6:E42" xr:uid="{EA37C60D-7DE3-4FC9-8D2D-3909EBFA9FA8}">
      <formula1>"kos/leto,kos/mesec"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Ponudbeni predračun</vt:lpstr>
      <vt:lpstr>Dodatni nakupi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Grahelj Jasmina</dc:creator>
  <cp:keywords/>
  <dc:description/>
  <cp:lastModifiedBy>Matej Pintar</cp:lastModifiedBy>
  <cp:revision/>
  <dcterms:created xsi:type="dcterms:W3CDTF">2024-09-25T11:46:09Z</dcterms:created>
  <dcterms:modified xsi:type="dcterms:W3CDTF">2024-11-21T11:20:34Z</dcterms:modified>
  <cp:category/>
  <cp:contentStatus/>
</cp:coreProperties>
</file>