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elektrog-my.sharepoint.com/personal/stasa_kostic_elektro-gorenjska_si/Documents/Dokumenti/JAVNA NAROČILA 2021/JN22-002 - Rušenje_demontaža 110 kV stikališča RTP Škofja Loka/"/>
    </mc:Choice>
  </mc:AlternateContent>
  <xr:revisionPtr revIDLastSave="6" documentId="8_{F94AEE8F-1743-4791-8522-21FC88937887}" xr6:coauthVersionLast="47" xr6:coauthVersionMax="47" xr10:uidLastSave="{5872EBF3-7454-49BC-998C-8E677DD4AEDF}"/>
  <bookViews>
    <workbookView xWindow="-120" yWindow="-120" windowWidth="29040" windowHeight="17640" xr2:uid="{00000000-000D-0000-FFFF-FFFF00000000}"/>
  </bookViews>
  <sheets>
    <sheet name="0-Rekapitulacija" sheetId="26" r:id="rId1"/>
    <sheet name="A-Demontažna dela" sheetId="24" r:id="rId2"/>
    <sheet name="B-Premik HIS" sheetId="25" r:id="rId3"/>
    <sheet name="Sheet6" sheetId="6" r:id="rId4"/>
    <sheet name="Sheet7" sheetId="7" r:id="rId5"/>
    <sheet name="Sheet8" sheetId="8" r:id="rId6"/>
    <sheet name="Sheet9" sheetId="9" r:id="rId7"/>
    <sheet name="Sheet10" sheetId="10" r:id="rId8"/>
    <sheet name="Sheet11" sheetId="11" r:id="rId9"/>
    <sheet name="Sheet12" sheetId="12" r:id="rId10"/>
    <sheet name="Sheet13" sheetId="13" r:id="rId11"/>
    <sheet name="Sheet14" sheetId="14" r:id="rId12"/>
    <sheet name="Sheet15" sheetId="15" r:id="rId13"/>
    <sheet name="Sheet16" sheetId="16" r:id="rId14"/>
  </sheets>
  <definedNames>
    <definedName name="_xlnm.Print_Area" localSheetId="0">'0-Rekapitulacija'!$A$1:$F$9</definedName>
    <definedName name="_xlnm.Print_Area" localSheetId="1">'A-Demontažna dela'!$A$1:$F$60</definedName>
    <definedName name="_xlnm.Print_Area" localSheetId="2">'B-Premik HIS'!$A$2:$F$77</definedName>
    <definedName name="_xlnm.Print_Titles" localSheetId="0">'0-Rekapitulacija'!$1:$1</definedName>
    <definedName name="_xlnm.Print_Titles" localSheetId="1">'A-Demontažna dela'!$1:$1</definedName>
    <definedName name="_xlnm.Print_Titles" localSheetId="2">'B-Premik HIS'!$1:$1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6" l="1"/>
  <c r="B5" i="26"/>
  <c r="F49" i="25"/>
  <c r="F50" i="25"/>
  <c r="F51" i="25"/>
  <c r="F52" i="25"/>
  <c r="F53" i="25"/>
  <c r="F54" i="25"/>
  <c r="F37" i="25"/>
  <c r="F38" i="25"/>
  <c r="F39" i="25"/>
  <c r="F40" i="25"/>
  <c r="F41" i="25"/>
  <c r="F42" i="25"/>
  <c r="F25" i="25"/>
  <c r="F26" i="25"/>
  <c r="F27" i="25"/>
  <c r="F28" i="25"/>
  <c r="F29" i="25"/>
  <c r="F30" i="25"/>
  <c r="F31" i="25"/>
  <c r="F32" i="25"/>
  <c r="F71" i="25"/>
  <c r="F72" i="25"/>
  <c r="F73" i="25"/>
  <c r="F74" i="25"/>
  <c r="F75" i="25"/>
  <c r="F59" i="25"/>
  <c r="F60" i="25"/>
  <c r="F61" i="25"/>
  <c r="F62" i="25"/>
  <c r="F63" i="25"/>
  <c r="F64" i="25"/>
  <c r="F65" i="25"/>
  <c r="F66" i="25"/>
  <c r="F70" i="25"/>
  <c r="F58" i="25"/>
  <c r="F48" i="25"/>
  <c r="F36" i="25"/>
  <c r="F24" i="25"/>
  <c r="F9" i="25"/>
  <c r="F10" i="25"/>
  <c r="F11" i="25"/>
  <c r="F12" i="25"/>
  <c r="F13" i="25"/>
  <c r="F14" i="25"/>
  <c r="F15" i="25"/>
  <c r="F16" i="25"/>
  <c r="F17" i="25"/>
  <c r="F18" i="25"/>
  <c r="F19" i="25"/>
  <c r="F20" i="25"/>
  <c r="F8" i="25" l="1"/>
  <c r="F76" i="25" s="1"/>
  <c r="F6" i="26" s="1"/>
  <c r="F7" i="25"/>
  <c r="F6" i="25"/>
  <c r="F55" i="24"/>
  <c r="F54" i="24"/>
  <c r="F53" i="24"/>
  <c r="F52" i="24"/>
  <c r="F43" i="24"/>
  <c r="F46" i="24"/>
  <c r="F44" i="24"/>
  <c r="F37" i="24"/>
  <c r="F31" i="24"/>
  <c r="F22" i="24"/>
  <c r="F20" i="24"/>
  <c r="F13" i="24"/>
  <c r="F12" i="24"/>
  <c r="F11" i="24"/>
  <c r="F49" i="24" l="1"/>
  <c r="F36" i="24"/>
  <c r="F35" i="24"/>
  <c r="F29" i="24"/>
  <c r="F7" i="24" l="1"/>
  <c r="F8" i="24"/>
  <c r="F9" i="24"/>
  <c r="F17" i="24"/>
  <c r="F18" i="24"/>
  <c r="F57" i="24" l="1"/>
  <c r="F58" i="24" s="1"/>
  <c r="F5" i="26" s="1"/>
  <c r="F7" i="26" s="1"/>
  <c r="F8" i="26" l="1"/>
  <c r="F9" i="26" s="1"/>
</calcChain>
</file>

<file path=xl/sharedStrings.xml><?xml version="1.0" encoding="utf-8"?>
<sst xmlns="http://schemas.openxmlformats.org/spreadsheetml/2006/main" count="218" uniqueCount="133">
  <si>
    <t>Poz.</t>
  </si>
  <si>
    <t>Opis</t>
  </si>
  <si>
    <t>Enota</t>
  </si>
  <si>
    <t>Količina</t>
  </si>
  <si>
    <t>Cena/enoto</t>
  </si>
  <si>
    <t>1</t>
  </si>
  <si>
    <t>3</t>
  </si>
  <si>
    <t>4</t>
  </si>
  <si>
    <t>5</t>
  </si>
  <si>
    <t>2</t>
  </si>
  <si>
    <t>kpl</t>
  </si>
  <si>
    <t>Skupaj</t>
  </si>
  <si>
    <t>Demontaža daljnovodnih vrvi:</t>
  </si>
  <si>
    <t>-tip DN,EN</t>
  </si>
  <si>
    <t xml:space="preserve"> -tip DZ,EZ</t>
  </si>
  <si>
    <t>DEMONTAŽNA/RUŠITVENA DELA</t>
  </si>
  <si>
    <t>Demontaža izolatorskih verig, uteži, komplet z ločevanjem kovinskih delov in steklenih/porcelanskih delov) izolatorskih verig na deponiji</t>
  </si>
  <si>
    <t>- 1x regionalna cesta</t>
  </si>
  <si>
    <t>6</t>
  </si>
  <si>
    <t>7</t>
  </si>
  <si>
    <t>SKUPAJ (brez DDV)</t>
  </si>
  <si>
    <t>Izvedba zaščite križanj infrastrukture, pridobitev potrebnih dovoljenj , izvedba zapor in koordinacija z upravljalci infrastrukture</t>
  </si>
  <si>
    <t>- po 4 razčlenjeni temelji do globine 1,8 m</t>
  </si>
  <si>
    <t>Demontaža stikališčnih vrvi:</t>
  </si>
  <si>
    <t>daljnovod:</t>
  </si>
  <si>
    <t>stikališče:</t>
  </si>
  <si>
    <t>- dovoz manjkajočega humusa za zapolnitev izkopanih jam na obstoječi kmetijski površini</t>
  </si>
  <si>
    <t>m3</t>
  </si>
  <si>
    <t>- vodnik Al/Fe 120/20 in Al/Fe 240/40  z navijanjem v svitke, dolžine cca  2,82 km, 2,8 t</t>
  </si>
  <si>
    <t>- vrv OPGW z navijanjem v svitke, dolžine cca 450 m, 0,2 t</t>
  </si>
  <si>
    <t>- vodnik Al/Fe 240/40 z navijanjem v svitke, dolžine cca 240 m, 0,25 t</t>
  </si>
  <si>
    <t>- vrv Fe50 z navijanjem v svitke, dolžine cca 100m, 0,06 t</t>
  </si>
  <si>
    <t xml:space="preserve"> -tip EZ</t>
  </si>
  <si>
    <t>-ločilke 30 kos</t>
  </si>
  <si>
    <t>-stikala 12 kos</t>
  </si>
  <si>
    <t>Rušenje-kompleten izkop armirano betonske konstrukcije s predhodno kombiniranim ročno strojnim izkopom. Nakladanje in odvoz ruševin betona in jeklene armature in sidrnega dela stebra (s predhodnim odrezom) pooblaščenemu predelovalcu odpadkov in pridobitvijo ustreznih evidenčnih listov. Po potrebi se izvede zaščita gradbišča z opozorilnim  trakom okoli gradbišča. Po izvedbi rušenja se teren ustrezno sanira, manjkajoči višek materiala navozi in vzpostavi v prvotno stanje ( zasip, planiranje terena):</t>
  </si>
  <si>
    <t>*zgornje štiri postavke skupaj</t>
  </si>
  <si>
    <t>Izvlačenje in zvijanje v svitke opuščenega krmilnega, signalizacijskega in energetskega kablovja. Ocenjena masa kablovja je 2 t. Z deli na kateremkoli kablu se lahko prične le po izrecni predhodni odobritvi nadzornega organa naročnika!</t>
  </si>
  <si>
    <t>Demontaža jeklenih konstrukcij (portali, podstavki, drogovi razsvetljave) po elementih, portali po segmentih, višina portala do cca 12  m, večinoma odvijanje/sekanje vijakov, deloma plamenski razrez segmentov, nakladanje in odvoz pooblaščenemu predelovalcu odpadkov. Ocenjena masa jeklene konstrukcije je 34 t. Pri razrezu predvideti ustrezno varstvo pred nastankom požara.</t>
  </si>
  <si>
    <t>Demontaža dveh kovinskih stebrov daljnovoda tip Z in N po segmentih, višina stebra do cca 25 in 35 m m, teža obeh skupaj cca 10,6 t, večinoma odvijanje/sekanje vijakov, deloma plamenski razrez segmentov in iznos profilov na dostopno pot, nakladanje in odvoz pooblaščenemu predelovalcu odpadkov. Pri razrezu predvideti ustrezno varstvo pred nastankom požara.</t>
  </si>
  <si>
    <t>8</t>
  </si>
  <si>
    <t>- betonske konstrukcije temeljev podstavkov in portalov*</t>
  </si>
  <si>
    <t>- stene transformatorskih prostorov, komplet s temelji*</t>
  </si>
  <si>
    <t>- robniki in manjši betonski elementi*</t>
  </si>
  <si>
    <t>-kineta notranjih dimenzij  cca1,2x 1,8 m dolžine 37 m, in kinete notranih dimenzij 0,8x 0,8 m dolžine 60 m*</t>
  </si>
  <si>
    <t>9</t>
  </si>
  <si>
    <t>10</t>
  </si>
  <si>
    <t>11</t>
  </si>
  <si>
    <t>- montaža novih tokovnih lokov na SM 1 (110 kV stran) komplet z dobava 30 m vodnika Al/Fe 120/20 do višine kabelskih glav, komplet s montažo nosilne konzole in prestavitvijo pomožne verige</t>
  </si>
  <si>
    <t>- montaža kabelske spojke OPGW, komplet s izvajanjem spajanja OPGW in zemeljskega kabla, ter izvedbo meritev optične relacije</t>
  </si>
  <si>
    <t>Nepredvideno (obračun samo na podlagi predhodno potrjene ponudbe)</t>
  </si>
  <si>
    <t>%</t>
  </si>
  <si>
    <t>- montaža novih tokovnih lokov na SM 3 (2x110 kV stran) uporabi se obstoječi vodnik Al/Fe 240/40 do višine kabelskih glav, komplet s montažo nosilne konzole in prestavitvijo pomožne verige</t>
  </si>
  <si>
    <t>- spust OPGW, rezanje na ustrezno dolžino in pritrditev OPGW po stebru</t>
  </si>
  <si>
    <t>Demontaža VN aparatov, komplet s predhodnim izpustom izolacijskega mineralnega olja, ter izločitev navedenih rezervnih elementov z dostavo na lokacijo naročnika v obsegu:</t>
  </si>
  <si>
    <t>Opomba : Za vse postavke velja, da se demontiran material s strani izvajalca na gradbišču naloži in odpelje k pooblaščenemu predelovalcu odpadkov ter pridobi evidenčne liste, ki se jih  preda naročniku. Morebitne stroške predelave odpadkov mora vključiti izvajalec v predračun.</t>
  </si>
  <si>
    <t>- tokovni in napetostni transformatorji 24 kos (OPOMBA - po en kos vsakega elementa se preda naročniku  v hranjenje, vključiti prevoz na lokacijo, ki jo določi naročnik na območju EG)</t>
  </si>
  <si>
    <t>- demontaža upora in dušilke(OPOMBA - oba sklopa  se preda naročniku  v hranjenje, vključiti prevoz na lokacijo, ki jo določi naročnik na območju EG)</t>
  </si>
  <si>
    <t>Posegi ob demontažnih delih na nove daljnovodne stebre SM1 in SM3 , skladno z ustmenimi navodili naročnika ob pričetku del v obsegu:</t>
  </si>
  <si>
    <t>-navoz mešani savski prod do 100 mm  v izkopane jame izvlečenih temeljev in kinet do obstoječe višine terena, s sprotnim utrjevanjem plati debeline do 0,3 m</t>
  </si>
  <si>
    <t>-podporni izolatorji, odvodniki 24 kos</t>
  </si>
  <si>
    <t>I.</t>
  </si>
  <si>
    <t>PRIMARNA OPREMA (HIS)</t>
  </si>
  <si>
    <t>Demontažna dela:</t>
  </si>
  <si>
    <t>Čiščenje HIS-a pred demontažo</t>
  </si>
  <si>
    <t>Meritve SF6 plina pred praznjenjem komor</t>
  </si>
  <si>
    <t>Praznenje plina v jeklenke za ponovno uporabo iz komor na transportni tlak</t>
  </si>
  <si>
    <t>Demontaža skoznikov in primerno pakiranje za transport</t>
  </si>
  <si>
    <t>Montaža pokrovov za zapiranje odprtin skoznikov</t>
  </si>
  <si>
    <t>Demontaža NMT in primerno pakiranje za transport</t>
  </si>
  <si>
    <t>Montaža pokrova za zapiranje odprtine NMT-ja</t>
  </si>
  <si>
    <t>Obojestranski odklop vseh kablov</t>
  </si>
  <si>
    <t>Odklop ozemljitev</t>
  </si>
  <si>
    <t>Odklop primarnih povezav iz odvodnikov prenapetosti in HIS-a</t>
  </si>
  <si>
    <t>Demontaža odvodnikov prenapetosti in primerno pakiranje za transport</t>
  </si>
  <si>
    <t>Demontaža konstrukcije odvodnikov prenapetosti in primerno pakiranje za transport</t>
  </si>
  <si>
    <t>Demontaža HIS postroja in njegov prevoz v RTP Kranjska gora</t>
  </si>
  <si>
    <t>Montažna dela:</t>
  </si>
  <si>
    <t>Montaža HIS-a na pripravljen temelj</t>
  </si>
  <si>
    <t>Montaža konstrukcije odvodnikov prenapetosti</t>
  </si>
  <si>
    <t>Ozemljitev vse zmontirane opreme (HIS, odvodniki prenapetosti…)</t>
  </si>
  <si>
    <t>Demontaža starih in montaža novih sušilcev zraka</t>
  </si>
  <si>
    <t>Montaža skoznikov</t>
  </si>
  <si>
    <t>Montaža NMT-ja</t>
  </si>
  <si>
    <t>Vakumiranje praznih prekatov plina</t>
  </si>
  <si>
    <t>Polnenje SF6 plina</t>
  </si>
  <si>
    <t>Meritev plina</t>
  </si>
  <si>
    <t>Dobava materiala:</t>
  </si>
  <si>
    <t>Dobava pokrovov za zapiranje odprtin demontiranih skoznikov</t>
  </si>
  <si>
    <t>Dobava pokrovov za zapiranje odprtine demontiranega NMT-ja</t>
  </si>
  <si>
    <t>Dobava novih tesnil za skoznike</t>
  </si>
  <si>
    <t>Dobava novega tesnila za NMT</t>
  </si>
  <si>
    <t>Dobava novih sušilcev plinaSF6 za vse komore (Silikagel)</t>
  </si>
  <si>
    <t>Dobava ozemljitvenega materiala</t>
  </si>
  <si>
    <t>Drobni vezni in montažni material</t>
  </si>
  <si>
    <t>II.</t>
  </si>
  <si>
    <t>SEKUNDARNA OPREMA</t>
  </si>
  <si>
    <t>Odklaplanje vsek kablov v komandnem prostoru iz omare vodenja in zaščite ter LR, omare meritev…</t>
  </si>
  <si>
    <t>Izvlek vseh starih kablov pripadajočega polja in njihov odvoz na deponijo</t>
  </si>
  <si>
    <t>Demontaža omare vodenja in zaščite, ter njen odvoz v Kranjsko goro</t>
  </si>
  <si>
    <t>Demontaža 35kV celic v Kranjski gori</t>
  </si>
  <si>
    <t>Demontaža 35kV kablov v Kranjski gori</t>
  </si>
  <si>
    <t>Demontaža vseh signalno-krmiljnih kablov od 35kV celic do omar LR in vodenja v Kranjski gori</t>
  </si>
  <si>
    <t>Ureditev LR v Kranjski gori</t>
  </si>
  <si>
    <t>Preprojektiranje omare iz DV v TR 35(110)kV/20kV</t>
  </si>
  <si>
    <t>Predelava omare vodenja in zaščite iz DV pola v TR polje 35(110)/20kV</t>
  </si>
  <si>
    <t>Montaža omare vodenja in zaščite v prostor 20kV stikališča</t>
  </si>
  <si>
    <t>Ozemljitev vse opreme</t>
  </si>
  <si>
    <t>Polaganje in priklop vseh potrebnih kablov od HIS-1 do omare vodenja in zaščite ter LR</t>
  </si>
  <si>
    <t>Polaganje in priklop vseh potrebnih kablov, optičnih in komunikacijskih  od omare vodenja do omare postajnega računalnika</t>
  </si>
  <si>
    <t>Vključitev nove opreme v sistem vodenja in zaščite v obstojoči sistem, predelava/dopolnitev SCADA ter priprava signalov za DCV EG</t>
  </si>
  <si>
    <t>Preizkušanje in spuščanje v pogon</t>
  </si>
  <si>
    <t>Parametriranje  SCU810 + 2xEU + SW</t>
  </si>
  <si>
    <t>Dobava napajalnih in krmiljnih kablov</t>
  </si>
  <si>
    <t>Dobava optičnih in komunikacijskih kablov</t>
  </si>
  <si>
    <t>Dobava kabelskih polic</t>
  </si>
  <si>
    <t>Dobava vsega ozemljitvenega materiala</t>
  </si>
  <si>
    <t>Dobava jeklenih konstrukcij</t>
  </si>
  <si>
    <t>Drobni vezni, spončni, označevalni in montažni material</t>
  </si>
  <si>
    <t>SKUPAJ Primarna in sekundarna oprema</t>
  </si>
  <si>
    <t>DEMONTAŽA/PRESTAVITEV/ZAGON HIS</t>
  </si>
  <si>
    <t>7.1 daljnovod:</t>
  </si>
  <si>
    <t>7.2 stikališče:</t>
  </si>
  <si>
    <t>REKAPITULACIJA</t>
  </si>
  <si>
    <t>A.</t>
  </si>
  <si>
    <t>B.</t>
  </si>
  <si>
    <t>DDV (22%)</t>
  </si>
  <si>
    <t xml:space="preserve">Skupaj z DDV </t>
  </si>
  <si>
    <t>SKUPAJ brez DDV</t>
  </si>
  <si>
    <t>Kraj in datum:</t>
  </si>
  <si>
    <t>Ponudnik:</t>
  </si>
  <si>
    <t>Žig in podpis:</t>
  </si>
  <si>
    <t>-navoz mešani savski prod do 100 mm  v izkopane jame izvlečenih temeljev do globine 0,5 m pod obstoječo višino terena, s sprotnim utrjevanjem plati debeline do 0.3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</si>
</sst>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charset val="238"/>
    </font>
    <font>
      <sz val="9"/>
      <name val="Arial"/>
      <family val="2"/>
      <charset val="238"/>
    </font>
    <font>
      <b/>
      <sz val="9"/>
      <color rgb="FFFF0000"/>
      <name val="Arial"/>
      <family val="2"/>
      <charset val="238"/>
    </font>
    <font>
      <b/>
      <sz val="9"/>
      <name val="Arial"/>
      <family val="2"/>
      <charset val="238"/>
    </font>
    <font>
      <b/>
      <i/>
      <sz val="9"/>
      <name val="Arial"/>
      <family val="2"/>
      <charset val="238"/>
    </font>
    <font>
      <i/>
      <sz val="9"/>
      <name val="Arial"/>
      <family val="2"/>
      <charset val="238"/>
    </font>
    <font>
      <b/>
      <sz val="9"/>
      <color theme="1"/>
      <name val="Arial"/>
      <family val="2"/>
      <charset val="238"/>
    </font>
    <font>
      <sz val="9"/>
      <color theme="1"/>
      <name val="Arial"/>
      <family val="2"/>
      <charset val="23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0" fontId="1" fillId="0" borderId="0"/>
  </cellStyleXfs>
  <cellXfs count="107">
    <xf numFmtId="0" fontId="0" fillId="0" borderId="0" xfId="0"/>
    <xf numFmtId="4" fontId="2" fillId="0" borderId="0" xfId="0" applyNumberFormat="1" applyFont="1" applyBorder="1" applyAlignment="1">
      <alignment horizontal="right"/>
    </xf>
    <xf numFmtId="0" fontId="2" fillId="0" borderId="0" xfId="0" applyFont="1" applyBorder="1"/>
    <xf numFmtId="0" fontId="2" fillId="0" borderId="0" xfId="0" applyFont="1"/>
    <xf numFmtId="4" fontId="4" fillId="0" borderId="0" xfId="0" applyNumberFormat="1" applyFont="1" applyBorder="1" applyAlignment="1">
      <alignment horizontal="right"/>
    </xf>
    <xf numFmtId="0" fontId="4" fillId="0" borderId="0" xfId="0" applyFont="1" applyBorder="1"/>
    <xf numFmtId="0" fontId="4" fillId="0" borderId="0" xfId="0" applyFont="1"/>
    <xf numFmtId="3" fontId="2" fillId="0" borderId="0" xfId="0" applyNumberFormat="1" applyFont="1" applyFill="1" applyBorder="1" applyAlignment="1" applyProtection="1">
      <alignment horizontal="center"/>
      <protection locked="0"/>
    </xf>
    <xf numFmtId="0" fontId="3" fillId="0" borderId="0" xfId="0" applyFont="1"/>
    <xf numFmtId="4" fontId="3" fillId="0" borderId="0" xfId="0" applyNumberFormat="1" applyFont="1" applyBorder="1" applyAlignment="1">
      <alignment horizontal="right"/>
    </xf>
    <xf numFmtId="0" fontId="3" fillId="0" borderId="0" xfId="0" applyFont="1" applyBorder="1"/>
    <xf numFmtId="4" fontId="2" fillId="0" borderId="0" xfId="0" applyNumberFormat="1" applyFont="1" applyFill="1" applyBorder="1" applyAlignment="1" applyProtection="1">
      <alignment horizontal="right"/>
      <protection locked="0"/>
    </xf>
    <xf numFmtId="0" fontId="2" fillId="0" borderId="0" xfId="0" applyFont="1" applyProtection="1">
      <protection locked="0"/>
    </xf>
    <xf numFmtId="3" fontId="2" fillId="0" borderId="0" xfId="0" applyNumberFormat="1" applyFont="1" applyAlignment="1" applyProtection="1">
      <alignment horizontal="center"/>
      <protection locked="0"/>
    </xf>
    <xf numFmtId="0" fontId="2" fillId="0" borderId="0" xfId="0" applyFont="1" applyFill="1" applyBorder="1" applyAlignment="1" applyProtection="1">
      <alignment horizontal="center"/>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xf>
    <xf numFmtId="4" fontId="4" fillId="0" borderId="0" xfId="0" applyNumberFormat="1" applyFont="1" applyFill="1" applyBorder="1" applyAlignment="1" applyProtection="1">
      <alignment horizontal="right"/>
    </xf>
    <xf numFmtId="3" fontId="2" fillId="0" borderId="0" xfId="0" applyNumberFormat="1" applyFont="1" applyFill="1" applyBorder="1" applyProtection="1"/>
    <xf numFmtId="0" fontId="2" fillId="0" borderId="0" xfId="0" applyFont="1" applyFill="1" applyBorder="1" applyProtection="1"/>
    <xf numFmtId="0" fontId="4" fillId="0" borderId="0" xfId="0" applyFont="1" applyFill="1" applyBorder="1" applyProtection="1"/>
    <xf numFmtId="3" fontId="4" fillId="0" borderId="0" xfId="0" applyNumberFormat="1" applyFont="1" applyFill="1" applyBorder="1" applyProtection="1"/>
    <xf numFmtId="0" fontId="2" fillId="0" borderId="0" xfId="0" applyFont="1" applyProtection="1"/>
    <xf numFmtId="3" fontId="2" fillId="0" borderId="0" xfId="0" applyNumberFormat="1" applyFont="1" applyAlignment="1" applyProtection="1">
      <alignment horizontal="center"/>
    </xf>
    <xf numFmtId="4" fontId="2" fillId="0" borderId="0" xfId="0" applyNumberFormat="1" applyFont="1" applyAlignment="1" applyProtection="1">
      <alignment horizontal="right"/>
    </xf>
    <xf numFmtId="49" fontId="2" fillId="0" borderId="1"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wrapText="1"/>
    </xf>
    <xf numFmtId="49" fontId="3" fillId="0" borderId="0" xfId="0" applyNumberFormat="1" applyFont="1" applyFill="1" applyBorder="1" applyAlignment="1" applyProtection="1">
      <alignment horizontal="left" vertical="top"/>
    </xf>
    <xf numFmtId="49" fontId="2" fillId="0" borderId="2" xfId="0" applyNumberFormat="1" applyFont="1" applyFill="1" applyBorder="1" applyAlignment="1" applyProtection="1">
      <alignment horizontal="left" vertical="top"/>
    </xf>
    <xf numFmtId="49" fontId="4"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wrapText="1"/>
    </xf>
    <xf numFmtId="0" fontId="5" fillId="0" borderId="0" xfId="0" applyFont="1" applyFill="1" applyBorder="1" applyAlignment="1" applyProtection="1">
      <alignment horizontal="left" wrapText="1"/>
    </xf>
    <xf numFmtId="49" fontId="4" fillId="0" borderId="0" xfId="0" applyNumberFormat="1" applyFont="1" applyAlignment="1" applyProtection="1">
      <alignment horizontal="left" vertical="top"/>
    </xf>
    <xf numFmtId="0" fontId="2" fillId="0" borderId="0" xfId="0" applyFont="1" applyFill="1" applyAlignment="1" applyProtection="1">
      <alignment horizontal="left" wrapText="1"/>
    </xf>
    <xf numFmtId="4" fontId="3" fillId="0" borderId="0" xfId="0" applyNumberFormat="1" applyFont="1" applyFill="1" applyBorder="1" applyAlignment="1">
      <alignment horizontal="right"/>
    </xf>
    <xf numFmtId="0" fontId="3" fillId="0" borderId="0" xfId="0" applyFont="1" applyFill="1" applyBorder="1"/>
    <xf numFmtId="0" fontId="3" fillId="0" borderId="0" xfId="0" applyFont="1" applyFill="1"/>
    <xf numFmtId="49" fontId="2" fillId="0" borderId="3" xfId="0" applyNumberFormat="1" applyFont="1" applyFill="1" applyBorder="1" applyAlignment="1" applyProtection="1">
      <alignment horizontal="left" vertical="top"/>
    </xf>
    <xf numFmtId="0" fontId="2" fillId="0" borderId="1" xfId="0" applyFont="1" applyFill="1" applyBorder="1" applyAlignment="1" applyProtection="1">
      <alignment horizontal="left" vertical="top" wrapText="1"/>
    </xf>
    <xf numFmtId="0" fontId="2" fillId="0" borderId="1" xfId="0" applyFont="1" applyFill="1" applyBorder="1" applyAlignment="1" applyProtection="1">
      <alignment horizontal="center" vertical="top"/>
    </xf>
    <xf numFmtId="3" fontId="2" fillId="0"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top"/>
      <protection locked="0"/>
    </xf>
    <xf numFmtId="4" fontId="2" fillId="0" borderId="1"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xf>
    <xf numFmtId="3" fontId="2" fillId="0" borderId="0" xfId="0" applyNumberFormat="1" applyFont="1" applyFill="1" applyBorder="1" applyAlignment="1" applyProtection="1">
      <alignment horizontal="center" vertical="top"/>
    </xf>
    <xf numFmtId="3" fontId="2" fillId="0" borderId="0" xfId="0" applyNumberFormat="1" applyFont="1" applyFill="1" applyBorder="1" applyAlignment="1" applyProtection="1">
      <alignment horizontal="center" vertical="top"/>
      <protection locked="0"/>
    </xf>
    <xf numFmtId="4" fontId="2" fillId="0" borderId="0" xfId="0" applyNumberFormat="1" applyFont="1" applyFill="1" applyBorder="1" applyAlignment="1" applyProtection="1">
      <alignment horizontal="center" vertical="top"/>
    </xf>
    <xf numFmtId="0" fontId="3" fillId="2"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top"/>
    </xf>
    <xf numFmtId="3" fontId="3" fillId="0" borderId="0" xfId="0" applyNumberFormat="1" applyFont="1" applyFill="1" applyBorder="1" applyAlignment="1" applyProtection="1">
      <alignment horizontal="center" vertical="top"/>
    </xf>
    <xf numFmtId="3" fontId="3" fillId="0" borderId="0" xfId="0" applyNumberFormat="1" applyFont="1" applyFill="1" applyBorder="1" applyAlignment="1" applyProtection="1">
      <alignment horizontal="center" vertical="top"/>
      <protection locked="0"/>
    </xf>
    <xf numFmtId="4"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2" xfId="0" applyFont="1" applyFill="1" applyBorder="1" applyAlignment="1" applyProtection="1">
      <alignment horizontal="center" vertical="top"/>
    </xf>
    <xf numFmtId="3" fontId="2" fillId="0" borderId="2" xfId="0" applyNumberFormat="1" applyFont="1" applyFill="1" applyBorder="1" applyAlignment="1" applyProtection="1">
      <alignment horizontal="center" vertical="top"/>
    </xf>
    <xf numFmtId="3" fontId="2" fillId="0" borderId="2" xfId="0" applyNumberFormat="1" applyFont="1" applyFill="1" applyBorder="1" applyAlignment="1" applyProtection="1">
      <alignment horizontal="center" vertical="top"/>
      <protection locked="0"/>
    </xf>
    <xf numFmtId="4" fontId="2" fillId="0" borderId="2" xfId="0" applyNumberFormat="1" applyFont="1" applyFill="1" applyBorder="1" applyAlignment="1" applyProtection="1">
      <alignment horizontal="center" vertical="top"/>
    </xf>
    <xf numFmtId="0" fontId="2" fillId="0" borderId="0" xfId="0" quotePrefix="1" applyFont="1" applyFill="1" applyBorder="1" applyAlignment="1" applyProtection="1">
      <alignment horizontal="left" vertical="top" wrapText="1"/>
    </xf>
    <xf numFmtId="0" fontId="2" fillId="0" borderId="0" xfId="0" applyFont="1" applyAlignment="1">
      <alignment vertical="top"/>
    </xf>
    <xf numFmtId="0" fontId="2" fillId="0" borderId="3" xfId="0" quotePrefix="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3" fontId="4" fillId="0" borderId="0" xfId="0" applyNumberFormat="1" applyFont="1" applyFill="1" applyBorder="1" applyAlignment="1" applyProtection="1">
      <alignment horizontal="center" vertical="top"/>
    </xf>
    <xf numFmtId="3" fontId="4" fillId="0" borderId="0" xfId="0" applyNumberFormat="1" applyFont="1" applyFill="1" applyBorder="1" applyAlignment="1" applyProtection="1">
      <alignment horizontal="center" vertical="top"/>
      <protection locked="0"/>
    </xf>
    <xf numFmtId="4" fontId="4" fillId="0" borderId="0" xfId="0" applyNumberFormat="1" applyFont="1" applyFill="1" applyBorder="1" applyAlignment="1" applyProtection="1">
      <alignment horizontal="center" vertical="top"/>
    </xf>
    <xf numFmtId="4" fontId="2" fillId="0" borderId="0" xfId="0" applyNumberFormat="1" applyFont="1" applyFill="1" applyBorder="1" applyAlignment="1" applyProtection="1">
      <alignment horizontal="center"/>
    </xf>
    <xf numFmtId="0" fontId="2" fillId="0" borderId="3" xfId="0" applyFont="1" applyFill="1" applyBorder="1" applyAlignment="1" applyProtection="1">
      <alignment horizontal="center"/>
    </xf>
    <xf numFmtId="3" fontId="2" fillId="0" borderId="3" xfId="0" applyNumberFormat="1" applyFont="1" applyFill="1" applyBorder="1" applyAlignment="1" applyProtection="1">
      <alignment horizontal="center"/>
    </xf>
    <xf numFmtId="3" fontId="2" fillId="0" borderId="3"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xf>
    <xf numFmtId="0" fontId="6" fillId="0" borderId="0" xfId="0" applyFont="1" applyFill="1" applyBorder="1" applyAlignment="1" applyProtection="1">
      <alignment horizontal="left" vertical="top" wrapText="1"/>
    </xf>
    <xf numFmtId="0" fontId="6" fillId="0" borderId="0" xfId="0" quotePrefix="1"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quotePrefix="1" applyFont="1" applyFill="1" applyBorder="1" applyAlignment="1" applyProtection="1">
      <alignment horizontal="left" vertical="top" wrapText="1"/>
    </xf>
    <xf numFmtId="0" fontId="7" fillId="0" borderId="0" xfId="0" applyFont="1" applyFill="1" applyAlignment="1">
      <alignment horizontal="right"/>
    </xf>
    <xf numFmtId="0" fontId="7" fillId="0" borderId="0" xfId="0" applyFont="1" applyFill="1"/>
    <xf numFmtId="0" fontId="8" fillId="0" borderId="0" xfId="0" applyFont="1" applyFill="1"/>
    <xf numFmtId="4" fontId="2" fillId="0" borderId="0" xfId="0" applyNumberFormat="1" applyFont="1" applyFill="1" applyBorder="1" applyAlignment="1">
      <alignment horizontal="right"/>
    </xf>
    <xf numFmtId="0" fontId="2" fillId="0" borderId="0" xfId="0" applyFont="1" applyFill="1" applyBorder="1"/>
    <xf numFmtId="0" fontId="2" fillId="0" borderId="0" xfId="0" applyFont="1" applyFill="1"/>
    <xf numFmtId="0" fontId="2" fillId="0" borderId="0" xfId="0" applyFont="1" applyFill="1" applyAlignment="1">
      <alignment vertical="top"/>
    </xf>
    <xf numFmtId="0" fontId="4" fillId="0" borderId="0" xfId="0" applyFont="1" applyFill="1"/>
    <xf numFmtId="4" fontId="4" fillId="0" borderId="0" xfId="0" applyNumberFormat="1" applyFont="1" applyFill="1" applyBorder="1" applyAlignment="1">
      <alignment horizontal="right"/>
    </xf>
    <xf numFmtId="0" fontId="4" fillId="0" borderId="0" xfId="0" applyFont="1" applyFill="1" applyBorder="1"/>
    <xf numFmtId="4" fontId="2" fillId="0" borderId="0" xfId="0" applyNumberFormat="1" applyFont="1" applyFill="1" applyAlignment="1" applyProtection="1">
      <alignment horizontal="right"/>
    </xf>
    <xf numFmtId="0" fontId="2" fillId="0" borderId="0" xfId="0" applyFont="1" applyFill="1" applyProtection="1"/>
    <xf numFmtId="0" fontId="2" fillId="0" borderId="0" xfId="0" applyFont="1" applyFill="1" applyProtection="1">
      <protection locked="0"/>
    </xf>
    <xf numFmtId="3" fontId="2" fillId="0" borderId="0" xfId="0" applyNumberFormat="1" applyFont="1" applyFill="1" applyAlignment="1" applyProtection="1">
      <alignment horizontal="center"/>
      <protection locked="0"/>
    </xf>
    <xf numFmtId="0" fontId="7" fillId="0" borderId="0" xfId="0" applyFont="1" applyFill="1" applyAlignment="1">
      <alignment wrapText="1"/>
    </xf>
    <xf numFmtId="0" fontId="8" fillId="0" borderId="0" xfId="0" applyFont="1" applyFill="1" applyAlignment="1">
      <alignment wrapText="1"/>
    </xf>
    <xf numFmtId="0" fontId="2" fillId="0" borderId="0" xfId="0" applyFont="1" applyFill="1" applyAlignment="1">
      <alignment wrapText="1"/>
    </xf>
    <xf numFmtId="0" fontId="8" fillId="0" borderId="3" xfId="0" applyFont="1" applyFill="1" applyBorder="1" applyAlignment="1">
      <alignment wrapText="1"/>
    </xf>
    <xf numFmtId="0" fontId="2" fillId="0" borderId="3" xfId="0" applyFont="1" applyFill="1" applyBorder="1" applyProtection="1"/>
    <xf numFmtId="0" fontId="2" fillId="0" borderId="3" xfId="0" applyFont="1" applyFill="1" applyBorder="1"/>
    <xf numFmtId="3" fontId="2" fillId="0" borderId="3" xfId="0" applyNumberFormat="1" applyFont="1" applyFill="1" applyBorder="1" applyAlignment="1" applyProtection="1">
      <alignment horizontal="center" vertical="top"/>
      <protection locked="0"/>
    </xf>
    <xf numFmtId="4" fontId="2" fillId="0" borderId="3" xfId="0" applyNumberFormat="1" applyFont="1" applyFill="1" applyBorder="1" applyAlignment="1" applyProtection="1">
      <alignment horizontal="center" vertical="top"/>
    </xf>
    <xf numFmtId="0" fontId="8" fillId="0" borderId="3" xfId="0" applyFont="1" applyFill="1" applyBorder="1"/>
    <xf numFmtId="0" fontId="4" fillId="0" borderId="0" xfId="0" applyFont="1" applyFill="1" applyBorder="1" applyAlignment="1" applyProtection="1">
      <alignment horizontal="center"/>
    </xf>
    <xf numFmtId="3" fontId="4" fillId="0" borderId="0"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protection locked="0"/>
    </xf>
    <xf numFmtId="4" fontId="4" fillId="0" borderId="0" xfId="0" applyNumberFormat="1" applyFont="1" applyAlignment="1" applyProtection="1">
      <alignment horizontal="center"/>
    </xf>
    <xf numFmtId="0" fontId="2" fillId="0" borderId="2" xfId="0" applyFont="1" applyBorder="1"/>
    <xf numFmtId="4" fontId="2" fillId="0" borderId="2" xfId="0" applyNumberFormat="1" applyFont="1" applyBorder="1" applyAlignment="1">
      <alignment horizontal="center"/>
    </xf>
    <xf numFmtId="0" fontId="4" fillId="0" borderId="0" xfId="0" applyFont="1" applyProtection="1"/>
  </cellXfs>
  <cellStyles count="2">
    <cellStyle name="Navadno" xfId="0" builtinId="0"/>
    <cellStyle name="Normal_GRADBENA DELA"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A234-91A3-46B0-81A2-3D272E904FB4}">
  <dimension ref="A1:CX21"/>
  <sheetViews>
    <sheetView showZeros="0" tabSelected="1" view="pageLayout" zoomScale="106" zoomScaleNormal="99" zoomScaleSheetLayoutView="100" zoomScalePageLayoutView="106" workbookViewId="0">
      <selection activeCell="B19" sqref="B19"/>
    </sheetView>
  </sheetViews>
  <sheetFormatPr defaultColWidth="8.85546875" defaultRowHeight="12" x14ac:dyDescent="0.2"/>
  <cols>
    <col min="1" max="1" width="5.7109375" style="33" customWidth="1"/>
    <col min="2" max="2" width="41.85546875" style="34" customWidth="1"/>
    <col min="3" max="3" width="6.140625" style="22" customWidth="1"/>
    <col min="4" max="4" width="8.28515625" style="23" customWidth="1"/>
    <col min="5" max="5" width="10.85546875" style="13" customWidth="1"/>
    <col min="6" max="6" width="12.5703125" style="24" customWidth="1"/>
    <col min="7" max="7" width="21.5703125" style="3" customWidth="1"/>
    <col min="8" max="16384" width="8.85546875" style="3"/>
  </cols>
  <sheetData>
    <row r="1" spans="1:102" x14ac:dyDescent="0.2">
      <c r="A1" s="25" t="s">
        <v>0</v>
      </c>
      <c r="B1" s="39" t="s">
        <v>1</v>
      </c>
      <c r="C1" s="40" t="s">
        <v>2</v>
      </c>
      <c r="D1" s="41" t="s">
        <v>3</v>
      </c>
      <c r="E1" s="42" t="s">
        <v>4</v>
      </c>
      <c r="F1" s="43" t="s">
        <v>11</v>
      </c>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2" x14ac:dyDescent="0.2">
      <c r="A2" s="26"/>
      <c r="B2" s="44"/>
      <c r="C2" s="45"/>
      <c r="D2" s="46"/>
      <c r="E2" s="47"/>
      <c r="F2" s="48"/>
      <c r="G2" s="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02" s="8" customFormat="1" x14ac:dyDescent="0.2">
      <c r="A3" s="28"/>
      <c r="B3" s="49" t="s">
        <v>123</v>
      </c>
      <c r="C3" s="50"/>
      <c r="D3" s="51"/>
      <c r="E3" s="52"/>
      <c r="F3" s="53"/>
      <c r="G3" s="9"/>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row>
    <row r="4" spans="1:102" s="37" customFormat="1" x14ac:dyDescent="0.2">
      <c r="A4" s="28"/>
      <c r="B4" s="54"/>
      <c r="C4" s="50"/>
      <c r="D4" s="51"/>
      <c r="E4" s="52"/>
      <c r="F4" s="53"/>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row>
    <row r="5" spans="1:102" s="37" customFormat="1" x14ac:dyDescent="0.2">
      <c r="A5" s="30" t="s">
        <v>124</v>
      </c>
      <c r="B5" s="44" t="str">
        <f>'A-Demontažna dela'!B3</f>
        <v>DEMONTAŽNA/RUŠITVENA DELA</v>
      </c>
      <c r="C5" s="64"/>
      <c r="D5" s="65"/>
      <c r="E5" s="66"/>
      <c r="F5" s="48">
        <f>'A-Demontažna dela'!F58</f>
        <v>0</v>
      </c>
      <c r="G5" s="35"/>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row>
    <row r="6" spans="1:102" x14ac:dyDescent="0.2">
      <c r="A6" s="29" t="s">
        <v>125</v>
      </c>
      <c r="B6" s="55" t="str">
        <f>'B-Premik HIS'!B3</f>
        <v>DEMONTAŽA/PRESTAVITEV/ZAGON HIS</v>
      </c>
      <c r="C6" s="56"/>
      <c r="D6" s="57"/>
      <c r="E6" s="58"/>
      <c r="F6" s="59">
        <f>'B-Premik HIS'!F76</f>
        <v>0</v>
      </c>
      <c r="G6" s="1"/>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row>
    <row r="7" spans="1:102" x14ac:dyDescent="0.2">
      <c r="A7" s="26"/>
      <c r="B7" s="63" t="s">
        <v>128</v>
      </c>
      <c r="C7" s="45"/>
      <c r="D7" s="46"/>
      <c r="E7" s="47"/>
      <c r="F7" s="67">
        <f>SUM(F5:F6)</f>
        <v>0</v>
      </c>
      <c r="G7" s="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row>
    <row r="8" spans="1:102" x14ac:dyDescent="0.2">
      <c r="A8" s="29"/>
      <c r="B8" s="104" t="s">
        <v>126</v>
      </c>
      <c r="C8" s="56"/>
      <c r="D8" s="57"/>
      <c r="E8" s="58"/>
      <c r="F8" s="105">
        <f>F7*0.22</f>
        <v>0</v>
      </c>
      <c r="G8" s="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row>
    <row r="9" spans="1:102" x14ac:dyDescent="0.2">
      <c r="A9" s="30"/>
      <c r="B9" s="31" t="s">
        <v>127</v>
      </c>
      <c r="C9" s="100"/>
      <c r="D9" s="101"/>
      <c r="E9" s="102"/>
      <c r="F9" s="103">
        <f>F7+F8</f>
        <v>0</v>
      </c>
      <c r="G9" s="1"/>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row>
    <row r="10" spans="1:102" x14ac:dyDescent="0.2">
      <c r="A10" s="30"/>
      <c r="B10" s="31"/>
      <c r="C10" s="14"/>
      <c r="D10" s="18"/>
      <c r="E10" s="11"/>
      <c r="F10" s="16"/>
    </row>
    <row r="11" spans="1:102" x14ac:dyDescent="0.2">
      <c r="A11" s="30"/>
      <c r="B11" s="31"/>
      <c r="C11" s="20"/>
      <c r="D11" s="21"/>
      <c r="E11" s="11"/>
      <c r="F11" s="17"/>
    </row>
    <row r="12" spans="1:102" x14ac:dyDescent="0.2">
      <c r="A12" s="30"/>
      <c r="B12" s="32"/>
      <c r="C12" s="19"/>
      <c r="D12" s="18"/>
      <c r="E12" s="11"/>
      <c r="F12" s="16"/>
    </row>
    <row r="13" spans="1:102" x14ac:dyDescent="0.2">
      <c r="A13" s="30"/>
      <c r="B13" s="31" t="s">
        <v>129</v>
      </c>
      <c r="C13" s="19"/>
      <c r="D13" s="21" t="s">
        <v>130</v>
      </c>
      <c r="E13" s="11"/>
      <c r="F13" s="16"/>
    </row>
    <row r="14" spans="1:102" x14ac:dyDescent="0.2">
      <c r="A14" s="22"/>
      <c r="B14" s="22"/>
      <c r="D14" s="22"/>
      <c r="E14" s="12"/>
      <c r="F14" s="22"/>
    </row>
    <row r="15" spans="1:102" x14ac:dyDescent="0.2">
      <c r="A15" s="22"/>
      <c r="B15" s="22"/>
      <c r="D15" s="22"/>
      <c r="E15" s="12"/>
      <c r="F15" s="22"/>
    </row>
    <row r="16" spans="1:102" x14ac:dyDescent="0.2">
      <c r="A16" s="22"/>
      <c r="B16" s="22"/>
      <c r="D16" s="22"/>
      <c r="E16" s="12"/>
      <c r="F16" s="22"/>
    </row>
    <row r="17" spans="1:6" x14ac:dyDescent="0.2">
      <c r="A17" s="22"/>
      <c r="B17" s="22"/>
      <c r="D17" s="22"/>
      <c r="E17" s="12"/>
      <c r="F17" s="22"/>
    </row>
    <row r="18" spans="1:6" x14ac:dyDescent="0.2">
      <c r="A18" s="22"/>
      <c r="B18" s="22"/>
      <c r="D18" s="106" t="s">
        <v>131</v>
      </c>
      <c r="E18" s="12"/>
      <c r="F18" s="22"/>
    </row>
    <row r="19" spans="1:6" x14ac:dyDescent="0.2">
      <c r="A19" s="22"/>
      <c r="B19" s="22"/>
      <c r="D19" s="22"/>
      <c r="E19" s="12"/>
      <c r="F19" s="22"/>
    </row>
    <row r="20" spans="1:6" x14ac:dyDescent="0.2">
      <c r="A20" s="22"/>
      <c r="B20" s="22"/>
      <c r="D20" s="22"/>
      <c r="E20" s="12"/>
      <c r="F20" s="22"/>
    </row>
    <row r="21" spans="1:6" x14ac:dyDescent="0.2">
      <c r="A21" s="22"/>
      <c r="B21" s="22"/>
      <c r="D21" s="22"/>
      <c r="E21" s="12"/>
      <c r="F21" s="22"/>
    </row>
  </sheetData>
  <sheetProtection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 &amp;N</oddHeader>
    <oddFooter>&amp;L&amp;"Times New Roman CE,Običajno"&amp;9Datoteka: &amp;F
Načrt:-&amp;R&amp;"Times New Roman CE,Običajno"&amp;9Id. oznaka:7E2012
Datum: november 2021, rev feb 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72"/>
  <sheetViews>
    <sheetView showZeros="0" view="pageLayout" topLeftCell="A52" zoomScale="106" zoomScaleNormal="99" zoomScaleSheetLayoutView="100" zoomScalePageLayoutView="106" workbookViewId="0">
      <selection activeCell="B36" sqref="B36"/>
    </sheetView>
  </sheetViews>
  <sheetFormatPr defaultColWidth="8.85546875" defaultRowHeight="12" x14ac:dyDescent="0.2"/>
  <cols>
    <col min="1" max="1" width="5.7109375" style="33" customWidth="1"/>
    <col min="2" max="2" width="41.85546875" style="34" customWidth="1"/>
    <col min="3" max="3" width="6.140625" style="22" customWidth="1"/>
    <col min="4" max="4" width="8.28515625" style="23" customWidth="1"/>
    <col min="5" max="5" width="10.85546875" style="13" customWidth="1"/>
    <col min="6" max="6" width="12.5703125" style="24" customWidth="1"/>
    <col min="7" max="7" width="21.5703125" style="3" customWidth="1"/>
    <col min="8" max="16384" width="8.85546875" style="3"/>
  </cols>
  <sheetData>
    <row r="1" spans="1:102" x14ac:dyDescent="0.2">
      <c r="A1" s="25" t="s">
        <v>0</v>
      </c>
      <c r="B1" s="39" t="s">
        <v>1</v>
      </c>
      <c r="C1" s="40" t="s">
        <v>2</v>
      </c>
      <c r="D1" s="41" t="s">
        <v>3</v>
      </c>
      <c r="E1" s="42" t="s">
        <v>4</v>
      </c>
      <c r="F1" s="43" t="s">
        <v>11</v>
      </c>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2" x14ac:dyDescent="0.2">
      <c r="A2" s="26"/>
      <c r="B2" s="44"/>
      <c r="C2" s="45"/>
      <c r="D2" s="46"/>
      <c r="E2" s="47"/>
      <c r="F2" s="48"/>
      <c r="G2" s="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02" s="8" customFormat="1" x14ac:dyDescent="0.2">
      <c r="A3" s="28"/>
      <c r="B3" s="49" t="s">
        <v>15</v>
      </c>
      <c r="C3" s="50"/>
      <c r="D3" s="51"/>
      <c r="E3" s="52"/>
      <c r="F3" s="53"/>
      <c r="G3" s="9"/>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row>
    <row r="4" spans="1:102" s="37" customFormat="1" x14ac:dyDescent="0.2">
      <c r="A4" s="28"/>
      <c r="B4" s="54"/>
      <c r="C4" s="50"/>
      <c r="D4" s="51"/>
      <c r="E4" s="52"/>
      <c r="F4" s="53"/>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row>
    <row r="5" spans="1:102" s="37" customFormat="1" ht="72" customHeight="1" x14ac:dyDescent="0.2">
      <c r="A5" s="28"/>
      <c r="B5" s="44" t="s">
        <v>55</v>
      </c>
      <c r="C5" s="50"/>
      <c r="D5" s="51"/>
      <c r="E5" s="52"/>
      <c r="F5" s="53"/>
      <c r="G5" s="35"/>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row>
    <row r="6" spans="1:102" x14ac:dyDescent="0.2">
      <c r="A6" s="29"/>
      <c r="B6" s="55"/>
      <c r="C6" s="56"/>
      <c r="D6" s="57"/>
      <c r="E6" s="58"/>
      <c r="F6" s="59"/>
      <c r="G6" s="1"/>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row>
    <row r="7" spans="1:102" x14ac:dyDescent="0.2">
      <c r="A7" s="26" t="s">
        <v>5</v>
      </c>
      <c r="B7" s="44" t="s">
        <v>12</v>
      </c>
      <c r="C7" s="45"/>
      <c r="D7" s="46"/>
      <c r="E7" s="47"/>
      <c r="F7" s="48">
        <f>D7*E7</f>
        <v>0</v>
      </c>
      <c r="G7" s="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row>
    <row r="8" spans="1:102" ht="24" x14ac:dyDescent="0.2">
      <c r="A8" s="26"/>
      <c r="B8" s="60" t="s">
        <v>28</v>
      </c>
      <c r="C8" s="45" t="s">
        <v>10</v>
      </c>
      <c r="D8" s="46">
        <v>1</v>
      </c>
      <c r="E8" s="47"/>
      <c r="F8" s="48">
        <f>D8*E8</f>
        <v>0</v>
      </c>
      <c r="G8" s="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row>
    <row r="9" spans="1:102" ht="24" x14ac:dyDescent="0.2">
      <c r="A9" s="26"/>
      <c r="B9" s="60" t="s">
        <v>29</v>
      </c>
      <c r="C9" s="45" t="s">
        <v>10</v>
      </c>
      <c r="D9" s="46">
        <v>1</v>
      </c>
      <c r="E9" s="47"/>
      <c r="F9" s="48">
        <f t="shared" ref="F9" si="0">D9*E9</f>
        <v>0</v>
      </c>
      <c r="G9" s="1"/>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row>
    <row r="10" spans="1:102" x14ac:dyDescent="0.2">
      <c r="A10" s="26"/>
      <c r="B10" s="60"/>
      <c r="C10" s="45"/>
      <c r="D10" s="46"/>
      <c r="E10" s="47"/>
      <c r="F10" s="48"/>
      <c r="G10" s="1"/>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row>
    <row r="11" spans="1:102" x14ac:dyDescent="0.2">
      <c r="A11" s="26" t="s">
        <v>9</v>
      </c>
      <c r="B11" s="44" t="s">
        <v>23</v>
      </c>
      <c r="C11" s="45"/>
      <c r="D11" s="46"/>
      <c r="E11" s="47"/>
      <c r="F11" s="48">
        <f>D11*E11</f>
        <v>0</v>
      </c>
      <c r="G11" s="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row>
    <row r="12" spans="1:102" ht="24" x14ac:dyDescent="0.2">
      <c r="A12" s="26"/>
      <c r="B12" s="60" t="s">
        <v>30</v>
      </c>
      <c r="C12" s="45" t="s">
        <v>10</v>
      </c>
      <c r="D12" s="46">
        <v>1</v>
      </c>
      <c r="E12" s="47"/>
      <c r="F12" s="48">
        <f>D12*E12</f>
        <v>0</v>
      </c>
      <c r="G12" s="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row>
    <row r="13" spans="1:102" ht="24" x14ac:dyDescent="0.2">
      <c r="A13" s="26"/>
      <c r="B13" s="60" t="s">
        <v>31</v>
      </c>
      <c r="C13" s="45" t="s">
        <v>10</v>
      </c>
      <c r="D13" s="46">
        <v>1</v>
      </c>
      <c r="E13" s="47"/>
      <c r="F13" s="48">
        <f t="shared" ref="F13" si="1">D13*E13</f>
        <v>0</v>
      </c>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row>
    <row r="14" spans="1:102" x14ac:dyDescent="0.2">
      <c r="A14" s="26"/>
      <c r="B14" s="60"/>
      <c r="C14" s="45"/>
      <c r="D14" s="46"/>
      <c r="E14" s="47"/>
      <c r="F14" s="48"/>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row>
    <row r="15" spans="1:102" ht="48" x14ac:dyDescent="0.2">
      <c r="A15" s="26" t="s">
        <v>6</v>
      </c>
      <c r="B15" s="44" t="s">
        <v>16</v>
      </c>
      <c r="C15" s="45"/>
      <c r="D15" s="46"/>
      <c r="E15" s="47"/>
      <c r="F15" s="48"/>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row>
    <row r="16" spans="1:102" x14ac:dyDescent="0.2">
      <c r="A16" s="26"/>
      <c r="B16" s="73" t="s">
        <v>24</v>
      </c>
      <c r="C16" s="45"/>
      <c r="D16" s="46"/>
      <c r="E16" s="47"/>
      <c r="F16" s="48"/>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row>
    <row r="17" spans="1:102" x14ac:dyDescent="0.2">
      <c r="A17" s="26"/>
      <c r="B17" s="60" t="s">
        <v>14</v>
      </c>
      <c r="C17" s="45" t="s">
        <v>10</v>
      </c>
      <c r="D17" s="46">
        <v>18</v>
      </c>
      <c r="E17" s="47"/>
      <c r="F17" s="48">
        <f>D17*E17</f>
        <v>0</v>
      </c>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row>
    <row r="18" spans="1:102" x14ac:dyDescent="0.2">
      <c r="A18" s="26"/>
      <c r="B18" s="60" t="s">
        <v>13</v>
      </c>
      <c r="C18" s="45" t="s">
        <v>10</v>
      </c>
      <c r="D18" s="46">
        <v>6</v>
      </c>
      <c r="E18" s="47"/>
      <c r="F18" s="48">
        <f>D18*E18</f>
        <v>0</v>
      </c>
      <c r="G18" s="1"/>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row>
    <row r="19" spans="1:102" x14ac:dyDescent="0.2">
      <c r="A19" s="26"/>
      <c r="B19" s="74" t="s">
        <v>25</v>
      </c>
      <c r="C19" s="45"/>
      <c r="D19" s="46"/>
      <c r="E19" s="47"/>
      <c r="F19" s="48"/>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row>
    <row r="20" spans="1:102" x14ac:dyDescent="0.2">
      <c r="A20" s="26"/>
      <c r="B20" s="60" t="s">
        <v>32</v>
      </c>
      <c r="C20" s="45" t="s">
        <v>10</v>
      </c>
      <c r="D20" s="46">
        <v>24</v>
      </c>
      <c r="E20" s="47"/>
      <c r="F20" s="48">
        <f>D20*E20</f>
        <v>0</v>
      </c>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row>
    <row r="21" spans="1:102" x14ac:dyDescent="0.2">
      <c r="A21" s="26"/>
      <c r="B21" s="60"/>
      <c r="C21" s="45"/>
      <c r="D21" s="46"/>
      <c r="E21" s="47"/>
      <c r="F21" s="48"/>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row>
    <row r="22" spans="1:102" ht="48" x14ac:dyDescent="0.2">
      <c r="A22" s="26" t="s">
        <v>7</v>
      </c>
      <c r="B22" s="44" t="s">
        <v>54</v>
      </c>
      <c r="C22" s="45" t="s">
        <v>10</v>
      </c>
      <c r="D22" s="46">
        <v>1</v>
      </c>
      <c r="E22" s="47"/>
      <c r="F22" s="48">
        <f>D22*E22</f>
        <v>0</v>
      </c>
      <c r="G22" s="1"/>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row>
    <row r="23" spans="1:102" x14ac:dyDescent="0.2">
      <c r="A23" s="26"/>
      <c r="B23" s="60" t="s">
        <v>33</v>
      </c>
      <c r="C23" s="45"/>
      <c r="D23" s="46"/>
      <c r="E23" s="47"/>
      <c r="F23" s="48"/>
      <c r="G23" s="1"/>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row>
    <row r="24" spans="1:102" x14ac:dyDescent="0.2">
      <c r="A24" s="26"/>
      <c r="B24" s="60" t="s">
        <v>60</v>
      </c>
      <c r="C24" s="45"/>
      <c r="D24" s="46"/>
      <c r="E24" s="47"/>
      <c r="F24" s="48"/>
      <c r="G24" s="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1:102" x14ac:dyDescent="0.2">
      <c r="A25" s="26"/>
      <c r="B25" s="60" t="s">
        <v>34</v>
      </c>
      <c r="C25" s="45"/>
      <c r="D25" s="46"/>
      <c r="E25" s="47"/>
      <c r="F25" s="48"/>
      <c r="G25" s="1"/>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row>
    <row r="26" spans="1:102" ht="48" x14ac:dyDescent="0.2">
      <c r="A26" s="26"/>
      <c r="B26" s="60" t="s">
        <v>56</v>
      </c>
      <c r="C26" s="45"/>
      <c r="D26" s="46"/>
      <c r="E26" s="47"/>
      <c r="F26" s="48"/>
      <c r="G26" s="1"/>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row>
    <row r="27" spans="1:102" ht="48" x14ac:dyDescent="0.2">
      <c r="A27" s="26"/>
      <c r="B27" s="60" t="s">
        <v>57</v>
      </c>
      <c r="C27" s="45"/>
      <c r="D27" s="46"/>
      <c r="E27" s="47"/>
      <c r="F27" s="48"/>
      <c r="G27" s="1"/>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row>
    <row r="28" spans="1:102" x14ac:dyDescent="0.2">
      <c r="A28" s="26"/>
      <c r="B28" s="60"/>
      <c r="C28" s="45"/>
      <c r="D28" s="46"/>
      <c r="E28" s="47"/>
      <c r="F28" s="48"/>
      <c r="G28" s="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row>
    <row r="29" spans="1:102" ht="82.9" customHeight="1" x14ac:dyDescent="0.2">
      <c r="A29" s="26" t="s">
        <v>8</v>
      </c>
      <c r="B29" s="44" t="s">
        <v>39</v>
      </c>
      <c r="C29" s="14" t="s">
        <v>10</v>
      </c>
      <c r="D29" s="15">
        <v>1</v>
      </c>
      <c r="E29" s="7"/>
      <c r="F29" s="68">
        <f>D29*E29</f>
        <v>0</v>
      </c>
      <c r="G29" s="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row>
    <row r="30" spans="1:102" x14ac:dyDescent="0.2">
      <c r="A30" s="26"/>
      <c r="B30" s="44"/>
      <c r="C30" s="14"/>
      <c r="D30" s="15"/>
      <c r="E30" s="7"/>
      <c r="F30" s="68"/>
      <c r="G30" s="1"/>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row>
    <row r="31" spans="1:102" ht="96" x14ac:dyDescent="0.2">
      <c r="A31" s="26" t="s">
        <v>18</v>
      </c>
      <c r="B31" s="44" t="s">
        <v>38</v>
      </c>
      <c r="C31" s="14" t="s">
        <v>10</v>
      </c>
      <c r="D31" s="15">
        <v>1</v>
      </c>
      <c r="E31" s="7"/>
      <c r="F31" s="68">
        <f>D31*E31</f>
        <v>0</v>
      </c>
      <c r="G31" s="1"/>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row>
    <row r="32" spans="1:102" x14ac:dyDescent="0.2">
      <c r="A32" s="26"/>
      <c r="B32" s="44"/>
      <c r="C32" s="45"/>
      <c r="D32" s="46"/>
      <c r="E32" s="47"/>
      <c r="F32" s="48"/>
      <c r="G32" s="1"/>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row>
    <row r="33" spans="1:102" ht="123" customHeight="1" x14ac:dyDescent="0.2">
      <c r="A33" s="26" t="s">
        <v>19</v>
      </c>
      <c r="B33" s="44" t="s">
        <v>35</v>
      </c>
      <c r="C33" s="61"/>
      <c r="D33" s="61"/>
      <c r="E33" s="61"/>
      <c r="F33" s="61"/>
      <c r="G33" s="1"/>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row>
    <row r="34" spans="1:102" x14ac:dyDescent="0.2">
      <c r="A34" s="26"/>
      <c r="B34" s="75" t="s">
        <v>121</v>
      </c>
      <c r="C34" s="61"/>
      <c r="D34" s="61"/>
      <c r="E34" s="61"/>
      <c r="F34" s="61"/>
      <c r="G34" s="1"/>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row>
    <row r="35" spans="1:102" x14ac:dyDescent="0.2">
      <c r="A35" s="26"/>
      <c r="B35" s="60" t="s">
        <v>22</v>
      </c>
      <c r="C35" s="45" t="s">
        <v>27</v>
      </c>
      <c r="D35" s="46">
        <v>50</v>
      </c>
      <c r="E35" s="47"/>
      <c r="F35" s="48">
        <f>D35*E35</f>
        <v>0</v>
      </c>
      <c r="G35" s="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row>
    <row r="36" spans="1:102" ht="48" x14ac:dyDescent="0.2">
      <c r="A36" s="26"/>
      <c r="B36" s="60" t="s">
        <v>132</v>
      </c>
      <c r="C36" s="45" t="s">
        <v>27</v>
      </c>
      <c r="D36" s="46">
        <v>34</v>
      </c>
      <c r="E36" s="47"/>
      <c r="F36" s="48">
        <f>D36*E36</f>
        <v>0</v>
      </c>
      <c r="G36" s="1"/>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row>
    <row r="37" spans="1:102" ht="24" x14ac:dyDescent="0.2">
      <c r="A37" s="26"/>
      <c r="B37" s="60" t="s">
        <v>26</v>
      </c>
      <c r="C37" s="45" t="s">
        <v>27</v>
      </c>
      <c r="D37" s="46">
        <v>6</v>
      </c>
      <c r="E37" s="47"/>
      <c r="F37" s="48">
        <f>D37*E37</f>
        <v>0</v>
      </c>
      <c r="G37" s="1"/>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row>
    <row r="38" spans="1:102" x14ac:dyDescent="0.2">
      <c r="A38" s="26"/>
      <c r="B38" s="76" t="s">
        <v>122</v>
      </c>
      <c r="C38" s="45"/>
      <c r="D38" s="46"/>
      <c r="E38" s="47"/>
      <c r="F38" s="48"/>
      <c r="G38" s="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row>
    <row r="39" spans="1:102" ht="24" x14ac:dyDescent="0.2">
      <c r="A39" s="26"/>
      <c r="B39" s="60" t="s">
        <v>41</v>
      </c>
      <c r="C39" s="45"/>
      <c r="D39" s="46"/>
      <c r="E39" s="47"/>
      <c r="F39" s="48"/>
      <c r="G39" s="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row>
    <row r="40" spans="1:102" ht="24" x14ac:dyDescent="0.2">
      <c r="A40" s="26"/>
      <c r="B40" s="60" t="s">
        <v>42</v>
      </c>
      <c r="C40" s="45"/>
      <c r="D40" s="46"/>
      <c r="E40" s="47"/>
      <c r="F40" s="48"/>
      <c r="G40" s="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row>
    <row r="41" spans="1:102" ht="36" x14ac:dyDescent="0.2">
      <c r="A41" s="26"/>
      <c r="B41" s="60" t="s">
        <v>44</v>
      </c>
      <c r="C41" s="45"/>
      <c r="D41" s="46"/>
      <c r="E41" s="47"/>
      <c r="F41" s="48"/>
      <c r="G41" s="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row>
    <row r="42" spans="1:102" x14ac:dyDescent="0.2">
      <c r="A42" s="26"/>
      <c r="B42" s="60" t="s">
        <v>43</v>
      </c>
      <c r="C42" s="45"/>
      <c r="D42" s="46"/>
      <c r="E42" s="47"/>
      <c r="F42" s="48"/>
      <c r="G42" s="1"/>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row>
    <row r="43" spans="1:102" x14ac:dyDescent="0.2">
      <c r="A43" s="26"/>
      <c r="B43" s="74" t="s">
        <v>36</v>
      </c>
      <c r="C43" s="45" t="s">
        <v>27</v>
      </c>
      <c r="D43" s="46">
        <v>385</v>
      </c>
      <c r="E43" s="47"/>
      <c r="F43" s="48">
        <f>D43*E43</f>
        <v>0</v>
      </c>
      <c r="G43" s="1"/>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row>
    <row r="44" spans="1:102" ht="48" x14ac:dyDescent="0.2">
      <c r="A44" s="26"/>
      <c r="B44" s="60" t="s">
        <v>59</v>
      </c>
      <c r="C44" s="45" t="s">
        <v>27</v>
      </c>
      <c r="D44" s="46">
        <v>365</v>
      </c>
      <c r="E44" s="47"/>
      <c r="F44" s="48">
        <f>D44*E44</f>
        <v>0</v>
      </c>
      <c r="G44" s="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row>
    <row r="45" spans="1:102" x14ac:dyDescent="0.2">
      <c r="A45" s="26"/>
      <c r="B45" s="60"/>
      <c r="C45" s="45"/>
      <c r="D45" s="46"/>
      <c r="E45" s="47"/>
      <c r="F45" s="48"/>
      <c r="G45" s="1"/>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row>
    <row r="46" spans="1:102" ht="60" x14ac:dyDescent="0.2">
      <c r="A46" s="26" t="s">
        <v>40</v>
      </c>
      <c r="B46" s="60" t="s">
        <v>37</v>
      </c>
      <c r="C46" s="45" t="s">
        <v>10</v>
      </c>
      <c r="D46" s="46">
        <v>1</v>
      </c>
      <c r="E46" s="47"/>
      <c r="F46" s="48">
        <f>D46*E46</f>
        <v>0</v>
      </c>
      <c r="G46" s="1"/>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row>
    <row r="47" spans="1:102" x14ac:dyDescent="0.2">
      <c r="A47" s="26"/>
      <c r="B47" s="60"/>
      <c r="C47" s="45"/>
      <c r="D47" s="46"/>
      <c r="E47" s="47"/>
      <c r="F47" s="48"/>
      <c r="G47" s="1"/>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row>
    <row r="48" spans="1:102" ht="36" x14ac:dyDescent="0.2">
      <c r="A48" s="26" t="s">
        <v>45</v>
      </c>
      <c r="B48" s="60" t="s">
        <v>21</v>
      </c>
      <c r="C48" s="45"/>
      <c r="D48" s="46"/>
      <c r="E48" s="47"/>
      <c r="F48" s="48"/>
      <c r="G48" s="1"/>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row>
    <row r="49" spans="1:102" x14ac:dyDescent="0.2">
      <c r="A49" s="26"/>
      <c r="B49" s="60" t="s">
        <v>17</v>
      </c>
      <c r="C49" s="45" t="s">
        <v>10</v>
      </c>
      <c r="D49" s="46">
        <v>1</v>
      </c>
      <c r="E49" s="47"/>
      <c r="F49" s="48">
        <f>D49*E49</f>
        <v>0</v>
      </c>
      <c r="G49" s="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row>
    <row r="50" spans="1:102" x14ac:dyDescent="0.2">
      <c r="A50" s="26"/>
      <c r="B50" s="60"/>
      <c r="C50" s="45"/>
      <c r="D50" s="46"/>
      <c r="E50" s="47"/>
      <c r="F50" s="48"/>
      <c r="G50" s="1"/>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row>
    <row r="51" spans="1:102" ht="36" x14ac:dyDescent="0.2">
      <c r="A51" s="26" t="s">
        <v>46</v>
      </c>
      <c r="B51" s="60" t="s">
        <v>58</v>
      </c>
      <c r="C51" s="45"/>
      <c r="D51" s="46"/>
      <c r="E51" s="47"/>
      <c r="F51" s="48"/>
      <c r="G51" s="1"/>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row>
    <row r="52" spans="1:102" ht="48" x14ac:dyDescent="0.2">
      <c r="A52" s="26"/>
      <c r="B52" s="60" t="s">
        <v>48</v>
      </c>
      <c r="C52" s="45" t="s">
        <v>10</v>
      </c>
      <c r="D52" s="46">
        <v>1</v>
      </c>
      <c r="E52" s="47"/>
      <c r="F52" s="48">
        <f>D52*E52</f>
        <v>0</v>
      </c>
      <c r="G52" s="1"/>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row>
    <row r="53" spans="1:102" ht="48" x14ac:dyDescent="0.2">
      <c r="A53" s="26"/>
      <c r="B53" s="60" t="s">
        <v>52</v>
      </c>
      <c r="C53" s="45" t="s">
        <v>10</v>
      </c>
      <c r="D53" s="46">
        <v>1</v>
      </c>
      <c r="E53" s="47"/>
      <c r="F53" s="48">
        <f>D53*E53</f>
        <v>0</v>
      </c>
      <c r="G53" s="1"/>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row>
    <row r="54" spans="1:102" ht="24" x14ac:dyDescent="0.2">
      <c r="A54" s="26"/>
      <c r="B54" s="60" t="s">
        <v>53</v>
      </c>
      <c r="C54" s="45" t="s">
        <v>10</v>
      </c>
      <c r="D54" s="46">
        <v>1</v>
      </c>
      <c r="E54" s="47"/>
      <c r="F54" s="48">
        <f>D54*E54</f>
        <v>0</v>
      </c>
      <c r="G54" s="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row>
    <row r="55" spans="1:102" ht="36" x14ac:dyDescent="0.2">
      <c r="A55" s="26"/>
      <c r="B55" s="60" t="s">
        <v>49</v>
      </c>
      <c r="C55" s="45" t="s">
        <v>10</v>
      </c>
      <c r="D55" s="46">
        <v>1</v>
      </c>
      <c r="E55" s="47"/>
      <c r="F55" s="48">
        <f>D55*E55</f>
        <v>0</v>
      </c>
      <c r="G55" s="1"/>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row>
    <row r="56" spans="1:102" x14ac:dyDescent="0.2">
      <c r="A56" s="26"/>
      <c r="B56" s="60"/>
      <c r="C56" s="45"/>
      <c r="D56" s="46"/>
      <c r="E56" s="47"/>
      <c r="F56" s="48"/>
      <c r="G56" s="1"/>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row>
    <row r="57" spans="1:102" ht="24.75" thickBot="1" x14ac:dyDescent="0.25">
      <c r="A57" s="38" t="s">
        <v>47</v>
      </c>
      <c r="B57" s="62" t="s">
        <v>50</v>
      </c>
      <c r="C57" s="69" t="s">
        <v>51</v>
      </c>
      <c r="D57" s="70">
        <v>10</v>
      </c>
      <c r="E57" s="71"/>
      <c r="F57" s="72">
        <f>SUM(F7:F55)*0.1</f>
        <v>0</v>
      </c>
      <c r="G57" s="1"/>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row>
    <row r="58" spans="1:102" ht="12.75" thickTop="1" x14ac:dyDescent="0.2">
      <c r="A58" s="26"/>
      <c r="B58" s="63" t="s">
        <v>20</v>
      </c>
      <c r="C58" s="45"/>
      <c r="D58" s="46"/>
      <c r="E58" s="47"/>
      <c r="F58" s="67">
        <f>SUM(F7:F57)</f>
        <v>0</v>
      </c>
      <c r="G58" s="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row>
    <row r="59" spans="1:102" s="6" customFormat="1" x14ac:dyDescent="0.2">
      <c r="A59" s="30"/>
      <c r="C59" s="64"/>
      <c r="D59" s="65"/>
      <c r="E59" s="66"/>
      <c r="G59" s="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row>
    <row r="60" spans="1:102" x14ac:dyDescent="0.2">
      <c r="A60" s="26"/>
      <c r="B60" s="27"/>
      <c r="C60" s="14"/>
      <c r="D60" s="15"/>
      <c r="E60" s="7"/>
      <c r="G60" s="1"/>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row>
    <row r="61" spans="1:102" x14ac:dyDescent="0.2">
      <c r="A61" s="30"/>
      <c r="B61" s="31"/>
      <c r="C61" s="14"/>
      <c r="D61" s="18"/>
      <c r="E61" s="11"/>
      <c r="F61" s="16"/>
    </row>
    <row r="62" spans="1:102" x14ac:dyDescent="0.2">
      <c r="A62" s="30"/>
      <c r="B62" s="31"/>
      <c r="C62" s="20"/>
      <c r="D62" s="21"/>
      <c r="E62" s="11"/>
      <c r="F62" s="17"/>
    </row>
    <row r="63" spans="1:102" x14ac:dyDescent="0.2">
      <c r="A63" s="30"/>
      <c r="B63" s="32"/>
      <c r="C63" s="19"/>
      <c r="D63" s="18"/>
      <c r="E63" s="11"/>
      <c r="F63" s="16"/>
    </row>
    <row r="64" spans="1:102" x14ac:dyDescent="0.2">
      <c r="A64" s="30"/>
      <c r="B64" s="31"/>
      <c r="C64" s="19"/>
      <c r="D64" s="18"/>
      <c r="E64" s="11"/>
      <c r="F64" s="16"/>
    </row>
    <row r="65" spans="1:6" x14ac:dyDescent="0.2">
      <c r="A65" s="22"/>
      <c r="B65" s="22"/>
      <c r="D65" s="22"/>
      <c r="E65" s="12"/>
      <c r="F65" s="22"/>
    </row>
    <row r="66" spans="1:6" x14ac:dyDescent="0.2">
      <c r="A66" s="22"/>
      <c r="B66" s="22"/>
      <c r="D66" s="22"/>
      <c r="E66" s="12"/>
      <c r="F66" s="22"/>
    </row>
    <row r="67" spans="1:6" x14ac:dyDescent="0.2">
      <c r="A67" s="22"/>
      <c r="B67" s="22"/>
      <c r="D67" s="22"/>
      <c r="E67" s="12"/>
      <c r="F67" s="22"/>
    </row>
    <row r="68" spans="1:6" x14ac:dyDescent="0.2">
      <c r="A68" s="22"/>
      <c r="B68" s="22"/>
      <c r="D68" s="22"/>
      <c r="E68" s="12"/>
      <c r="F68" s="22"/>
    </row>
    <row r="69" spans="1:6" x14ac:dyDescent="0.2">
      <c r="A69" s="22"/>
      <c r="B69" s="22"/>
      <c r="D69" s="22"/>
      <c r="E69" s="12"/>
      <c r="F69" s="22"/>
    </row>
    <row r="70" spans="1:6" x14ac:dyDescent="0.2">
      <c r="A70" s="22"/>
      <c r="B70" s="22"/>
      <c r="D70" s="22"/>
      <c r="E70" s="12"/>
      <c r="F70" s="22"/>
    </row>
    <row r="71" spans="1:6" x14ac:dyDescent="0.2">
      <c r="A71" s="22"/>
      <c r="B71" s="22"/>
      <c r="D71" s="22"/>
      <c r="E71" s="12"/>
      <c r="F71" s="22"/>
    </row>
    <row r="72" spans="1:6" x14ac:dyDescent="0.2">
      <c r="A72" s="22"/>
      <c r="B72" s="22"/>
      <c r="D72" s="22"/>
      <c r="E72" s="12"/>
      <c r="F72" s="22"/>
    </row>
  </sheetData>
  <sheetProtection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 &amp;N</oddHeader>
    <oddFooter>&amp;L&amp;"Times New Roman CE,Običajno"&amp;9Datoteka: &amp;F
Načrt:-&amp;R&amp;"Times New Roman CE,Običajno"&amp;9Id. oznaka:7E2012
Datum: november 2021, rev feb 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4F33-1693-4139-897E-FBDB8EAC95B1}">
  <dimension ref="A1:CX81"/>
  <sheetViews>
    <sheetView showZeros="0" view="pageLayout" topLeftCell="A49" zoomScale="106" zoomScaleNormal="99" zoomScaleSheetLayoutView="100" zoomScalePageLayoutView="106" workbookViewId="0">
      <selection activeCell="E70" sqref="E70"/>
    </sheetView>
  </sheetViews>
  <sheetFormatPr defaultColWidth="8.85546875" defaultRowHeight="12" x14ac:dyDescent="0.2"/>
  <cols>
    <col min="1" max="1" width="5.7109375" style="33" customWidth="1"/>
    <col min="2" max="2" width="41.85546875" style="34" customWidth="1"/>
    <col min="3" max="3" width="6.140625" style="22" customWidth="1"/>
    <col min="4" max="4" width="8.28515625" style="23" customWidth="1"/>
    <col min="5" max="5" width="10.85546875" style="13" customWidth="1"/>
    <col min="6" max="6" width="12.5703125" style="24" customWidth="1"/>
    <col min="7" max="7" width="21.5703125" style="3" customWidth="1"/>
    <col min="8" max="16384" width="8.85546875" style="3"/>
  </cols>
  <sheetData>
    <row r="1" spans="1:102" x14ac:dyDescent="0.2">
      <c r="A1" s="25" t="s">
        <v>0</v>
      </c>
      <c r="B1" s="39" t="s">
        <v>1</v>
      </c>
      <c r="C1" s="40" t="s">
        <v>2</v>
      </c>
      <c r="D1" s="41" t="s">
        <v>3</v>
      </c>
      <c r="E1" s="42" t="s">
        <v>4</v>
      </c>
      <c r="F1" s="43" t="s">
        <v>11</v>
      </c>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2" ht="16.5" customHeight="1" x14ac:dyDescent="0.2">
      <c r="A2" s="26"/>
      <c r="B2" s="44"/>
      <c r="C2" s="45"/>
      <c r="D2" s="46"/>
      <c r="E2" s="47"/>
      <c r="F2" s="48"/>
      <c r="G2" s="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02" s="8" customFormat="1" x14ac:dyDescent="0.2">
      <c r="A3" s="28"/>
      <c r="B3" s="49" t="s">
        <v>120</v>
      </c>
      <c r="C3" s="50"/>
      <c r="D3" s="51"/>
      <c r="E3" s="52"/>
      <c r="F3" s="53"/>
      <c r="G3" s="9"/>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row>
    <row r="4" spans="1:102" s="37" customFormat="1" x14ac:dyDescent="0.2">
      <c r="A4" s="28"/>
      <c r="B4" s="54"/>
      <c r="C4" s="50"/>
      <c r="D4" s="51"/>
      <c r="E4" s="52"/>
      <c r="F4" s="53"/>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row>
    <row r="5" spans="1:102" x14ac:dyDescent="0.2">
      <c r="A5" s="29"/>
      <c r="B5" s="55"/>
      <c r="C5" s="56"/>
      <c r="D5" s="57"/>
      <c r="E5" s="58"/>
      <c r="F5" s="59"/>
      <c r="G5" s="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row>
    <row r="6" spans="1:102" s="82" customFormat="1" x14ac:dyDescent="0.2">
      <c r="A6" s="77" t="s">
        <v>61</v>
      </c>
      <c r="B6" s="91" t="s">
        <v>62</v>
      </c>
      <c r="C6" s="45"/>
      <c r="D6" s="79"/>
      <c r="E6" s="47"/>
      <c r="F6" s="48">
        <f>D6*E6</f>
        <v>0</v>
      </c>
      <c r="G6" s="80"/>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row>
    <row r="7" spans="1:102" s="82" customFormat="1" x14ac:dyDescent="0.2">
      <c r="A7" s="78"/>
      <c r="B7" s="91" t="s">
        <v>63</v>
      </c>
      <c r="C7" s="45"/>
      <c r="E7" s="47"/>
      <c r="F7" s="48">
        <f>D7*E7</f>
        <v>0</v>
      </c>
      <c r="G7" s="80"/>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row>
    <row r="8" spans="1:102" s="82" customFormat="1" x14ac:dyDescent="0.2">
      <c r="A8" s="79">
        <v>1</v>
      </c>
      <c r="B8" s="92" t="s">
        <v>64</v>
      </c>
      <c r="C8" s="45" t="s">
        <v>10</v>
      </c>
      <c r="D8" s="82">
        <v>1</v>
      </c>
      <c r="E8" s="47"/>
      <c r="F8" s="48">
        <f t="shared" ref="F8" si="0">D8*E8</f>
        <v>0</v>
      </c>
      <c r="G8" s="80"/>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row>
    <row r="9" spans="1:102" s="82" customFormat="1" x14ac:dyDescent="0.2">
      <c r="A9" s="79">
        <v>2</v>
      </c>
      <c r="B9" s="92" t="s">
        <v>65</v>
      </c>
      <c r="C9" s="45" t="s">
        <v>10</v>
      </c>
      <c r="D9" s="82">
        <v>1</v>
      </c>
      <c r="E9" s="47"/>
      <c r="F9" s="48">
        <f t="shared" ref="F9:F20" si="1">D9*E9</f>
        <v>0</v>
      </c>
      <c r="G9" s="80"/>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row>
    <row r="10" spans="1:102" s="82" customFormat="1" ht="24" x14ac:dyDescent="0.2">
      <c r="A10" s="79">
        <v>3</v>
      </c>
      <c r="B10" s="92" t="s">
        <v>66</v>
      </c>
      <c r="C10" s="45" t="s">
        <v>10</v>
      </c>
      <c r="D10" s="82">
        <v>1</v>
      </c>
      <c r="E10" s="47"/>
      <c r="F10" s="48">
        <f t="shared" si="1"/>
        <v>0</v>
      </c>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row>
    <row r="11" spans="1:102" s="82" customFormat="1" ht="24" x14ac:dyDescent="0.2">
      <c r="A11" s="79">
        <v>4</v>
      </c>
      <c r="B11" s="92" t="s">
        <v>67</v>
      </c>
      <c r="C11" s="45" t="s">
        <v>10</v>
      </c>
      <c r="D11" s="82">
        <v>6</v>
      </c>
      <c r="E11" s="47"/>
      <c r="F11" s="48">
        <f t="shared" si="1"/>
        <v>0</v>
      </c>
      <c r="G11" s="80"/>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row>
    <row r="12" spans="1:102" s="82" customFormat="1" x14ac:dyDescent="0.2">
      <c r="A12" s="79">
        <v>5</v>
      </c>
      <c r="B12" s="92" t="s">
        <v>68</v>
      </c>
      <c r="C12" s="45" t="s">
        <v>10</v>
      </c>
      <c r="D12" s="82">
        <v>6</v>
      </c>
      <c r="E12" s="47"/>
      <c r="F12" s="48">
        <f t="shared" si="1"/>
        <v>0</v>
      </c>
      <c r="G12" s="80"/>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row>
    <row r="13" spans="1:102" s="82" customFormat="1" x14ac:dyDescent="0.2">
      <c r="A13" s="79">
        <v>6</v>
      </c>
      <c r="B13" s="92" t="s">
        <v>69</v>
      </c>
      <c r="C13" s="45" t="s">
        <v>10</v>
      </c>
      <c r="D13" s="82">
        <v>1</v>
      </c>
      <c r="E13" s="47"/>
      <c r="F13" s="48">
        <f t="shared" si="1"/>
        <v>0</v>
      </c>
      <c r="G13" s="80"/>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row>
    <row r="14" spans="1:102" s="82" customFormat="1" x14ac:dyDescent="0.2">
      <c r="A14" s="79">
        <v>7</v>
      </c>
      <c r="B14" s="92" t="s">
        <v>70</v>
      </c>
      <c r="C14" s="45" t="s">
        <v>10</v>
      </c>
      <c r="D14" s="82">
        <v>1</v>
      </c>
      <c r="E14" s="47"/>
      <c r="F14" s="48">
        <f t="shared" si="1"/>
        <v>0</v>
      </c>
      <c r="G14" s="80"/>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row>
    <row r="15" spans="1:102" s="82" customFormat="1" x14ac:dyDescent="0.2">
      <c r="A15" s="79">
        <v>8</v>
      </c>
      <c r="B15" s="92" t="s">
        <v>71</v>
      </c>
      <c r="C15" s="45" t="s">
        <v>10</v>
      </c>
      <c r="D15" s="82">
        <v>1</v>
      </c>
      <c r="E15" s="47"/>
      <c r="F15" s="48">
        <f t="shared" si="1"/>
        <v>0</v>
      </c>
      <c r="G15" s="8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row>
    <row r="16" spans="1:102" s="82" customFormat="1" x14ac:dyDescent="0.2">
      <c r="A16" s="79">
        <v>9</v>
      </c>
      <c r="B16" s="92" t="s">
        <v>72</v>
      </c>
      <c r="C16" s="45" t="s">
        <v>10</v>
      </c>
      <c r="D16" s="82">
        <v>1</v>
      </c>
      <c r="E16" s="47"/>
      <c r="F16" s="48">
        <f t="shared" si="1"/>
        <v>0</v>
      </c>
      <c r="G16" s="80"/>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row>
    <row r="17" spans="1:102" s="82" customFormat="1" ht="24" x14ac:dyDescent="0.2">
      <c r="A17" s="79">
        <v>10</v>
      </c>
      <c r="B17" s="92" t="s">
        <v>73</v>
      </c>
      <c r="C17" s="45" t="s">
        <v>10</v>
      </c>
      <c r="D17" s="82">
        <v>9</v>
      </c>
      <c r="E17" s="47"/>
      <c r="F17" s="48">
        <f t="shared" si="1"/>
        <v>0</v>
      </c>
      <c r="G17" s="80"/>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row>
    <row r="18" spans="1:102" s="82" customFormat="1" ht="24" x14ac:dyDescent="0.2">
      <c r="A18" s="79">
        <v>11</v>
      </c>
      <c r="B18" s="92" t="s">
        <v>74</v>
      </c>
      <c r="C18" s="45" t="s">
        <v>10</v>
      </c>
      <c r="D18" s="82">
        <v>3</v>
      </c>
      <c r="E18" s="47"/>
      <c r="F18" s="48">
        <f t="shared" si="1"/>
        <v>0</v>
      </c>
      <c r="G18" s="80"/>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row>
    <row r="19" spans="1:102" s="82" customFormat="1" ht="24" x14ac:dyDescent="0.2">
      <c r="A19" s="79">
        <v>12</v>
      </c>
      <c r="B19" s="92" t="s">
        <v>75</v>
      </c>
      <c r="C19" s="45" t="s">
        <v>10</v>
      </c>
      <c r="D19" s="82">
        <v>3</v>
      </c>
      <c r="E19" s="47"/>
      <c r="F19" s="48">
        <f t="shared" si="1"/>
        <v>0</v>
      </c>
      <c r="G19" s="80"/>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row>
    <row r="20" spans="1:102" s="82" customFormat="1" ht="24" x14ac:dyDescent="0.2">
      <c r="A20" s="79">
        <v>13</v>
      </c>
      <c r="B20" s="92" t="s">
        <v>76</v>
      </c>
      <c r="C20" s="45" t="s">
        <v>10</v>
      </c>
      <c r="D20" s="82">
        <v>1</v>
      </c>
      <c r="E20" s="47"/>
      <c r="F20" s="48">
        <f t="shared" si="1"/>
        <v>0</v>
      </c>
      <c r="G20" s="80"/>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row>
    <row r="21" spans="1:102" s="82" customFormat="1" x14ac:dyDescent="0.2">
      <c r="A21" s="79"/>
      <c r="B21" s="91"/>
      <c r="C21" s="45"/>
      <c r="D21" s="78"/>
      <c r="E21" s="47"/>
      <c r="F21" s="48"/>
      <c r="G21" s="80"/>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row>
    <row r="22" spans="1:102" s="82" customFormat="1" x14ac:dyDescent="0.2">
      <c r="A22" s="79"/>
      <c r="B22" s="93"/>
      <c r="C22" s="45"/>
      <c r="E22" s="47"/>
      <c r="F22" s="48"/>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row>
    <row r="23" spans="1:102" s="82" customFormat="1" x14ac:dyDescent="0.2">
      <c r="A23" s="79"/>
      <c r="B23" s="91" t="s">
        <v>77</v>
      </c>
      <c r="C23" s="45"/>
      <c r="E23" s="47"/>
      <c r="F23" s="48"/>
      <c r="G23" s="80"/>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row>
    <row r="24" spans="1:102" s="82" customFormat="1" x14ac:dyDescent="0.2">
      <c r="A24" s="79">
        <v>1</v>
      </c>
      <c r="B24" s="92" t="s">
        <v>78</v>
      </c>
      <c r="C24" s="45" t="s">
        <v>10</v>
      </c>
      <c r="D24" s="82">
        <v>1</v>
      </c>
      <c r="E24" s="47"/>
      <c r="F24" s="48">
        <f t="shared" ref="F24" si="2">D24*E24</f>
        <v>0</v>
      </c>
      <c r="G24" s="80"/>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row>
    <row r="25" spans="1:102" s="82" customFormat="1" x14ac:dyDescent="0.2">
      <c r="A25" s="79">
        <v>2</v>
      </c>
      <c r="B25" s="92" t="s">
        <v>79</v>
      </c>
      <c r="C25" s="45" t="s">
        <v>10</v>
      </c>
      <c r="D25" s="82">
        <v>3</v>
      </c>
      <c r="E25" s="47"/>
      <c r="F25" s="48">
        <f t="shared" ref="F25:F32" si="3">D25*E25</f>
        <v>0</v>
      </c>
      <c r="G25" s="80"/>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row>
    <row r="26" spans="1:102" s="82" customFormat="1" ht="24" x14ac:dyDescent="0.2">
      <c r="A26" s="79">
        <v>3</v>
      </c>
      <c r="B26" s="92" t="s">
        <v>80</v>
      </c>
      <c r="C26" s="45" t="s">
        <v>10</v>
      </c>
      <c r="D26" s="82">
        <v>1</v>
      </c>
      <c r="E26" s="47"/>
      <c r="F26" s="48">
        <f t="shared" si="3"/>
        <v>0</v>
      </c>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row>
    <row r="27" spans="1:102" s="82" customFormat="1" x14ac:dyDescent="0.2">
      <c r="A27" s="79">
        <v>4</v>
      </c>
      <c r="B27" s="92" t="s">
        <v>81</v>
      </c>
      <c r="C27" s="45" t="s">
        <v>10</v>
      </c>
      <c r="D27" s="82">
        <v>1</v>
      </c>
      <c r="E27" s="47"/>
      <c r="F27" s="48">
        <f t="shared" si="3"/>
        <v>0</v>
      </c>
      <c r="G27" s="80"/>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row>
    <row r="28" spans="1:102" s="82" customFormat="1" x14ac:dyDescent="0.2">
      <c r="A28" s="79">
        <v>5</v>
      </c>
      <c r="B28" s="92" t="s">
        <v>82</v>
      </c>
      <c r="C28" s="45" t="s">
        <v>10</v>
      </c>
      <c r="D28" s="82">
        <v>6</v>
      </c>
      <c r="E28" s="47"/>
      <c r="F28" s="48">
        <f t="shared" si="3"/>
        <v>0</v>
      </c>
      <c r="G28" s="80"/>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row>
    <row r="29" spans="1:102" s="82" customFormat="1" x14ac:dyDescent="0.2">
      <c r="A29" s="79">
        <v>6</v>
      </c>
      <c r="B29" s="92" t="s">
        <v>83</v>
      </c>
      <c r="C29" s="45" t="s">
        <v>10</v>
      </c>
      <c r="D29" s="82">
        <v>1</v>
      </c>
      <c r="E29" s="47"/>
      <c r="F29" s="48">
        <f t="shared" si="3"/>
        <v>0</v>
      </c>
      <c r="G29" s="80"/>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row>
    <row r="30" spans="1:102" s="82" customFormat="1" x14ac:dyDescent="0.2">
      <c r="A30" s="79">
        <v>7</v>
      </c>
      <c r="B30" s="92" t="s">
        <v>84</v>
      </c>
      <c r="C30" s="45" t="s">
        <v>10</v>
      </c>
      <c r="D30" s="82">
        <v>1</v>
      </c>
      <c r="E30" s="47"/>
      <c r="F30" s="48">
        <f t="shared" si="3"/>
        <v>0</v>
      </c>
      <c r="G30" s="80"/>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row>
    <row r="31" spans="1:102" s="82" customFormat="1" x14ac:dyDescent="0.2">
      <c r="A31" s="79">
        <v>8</v>
      </c>
      <c r="B31" s="92" t="s">
        <v>85</v>
      </c>
      <c r="C31" s="45" t="s">
        <v>10</v>
      </c>
      <c r="D31" s="82">
        <v>1</v>
      </c>
      <c r="E31" s="47"/>
      <c r="F31" s="48">
        <f t="shared" si="3"/>
        <v>0</v>
      </c>
      <c r="G31" s="80"/>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row>
    <row r="32" spans="1:102" s="82" customFormat="1" x14ac:dyDescent="0.2">
      <c r="A32" s="79">
        <v>9</v>
      </c>
      <c r="B32" s="92" t="s">
        <v>86</v>
      </c>
      <c r="C32" s="45" t="s">
        <v>10</v>
      </c>
      <c r="D32" s="82">
        <v>1</v>
      </c>
      <c r="E32" s="47"/>
      <c r="F32" s="48">
        <f t="shared" si="3"/>
        <v>0</v>
      </c>
      <c r="G32" s="80"/>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row>
    <row r="33" spans="1:102" s="82" customFormat="1" x14ac:dyDescent="0.2">
      <c r="A33" s="79"/>
      <c r="B33" s="91"/>
      <c r="C33" s="45"/>
      <c r="E33" s="47"/>
      <c r="F33" s="48"/>
      <c r="G33" s="80"/>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row>
    <row r="34" spans="1:102" s="82" customFormat="1" x14ac:dyDescent="0.2">
      <c r="A34" s="79"/>
      <c r="B34" s="93"/>
      <c r="C34" s="83"/>
      <c r="E34" s="83"/>
      <c r="F34" s="83"/>
      <c r="G34" s="80"/>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row>
    <row r="35" spans="1:102" s="82" customFormat="1" x14ac:dyDescent="0.2">
      <c r="A35" s="79"/>
      <c r="B35" s="91" t="s">
        <v>87</v>
      </c>
      <c r="C35" s="83"/>
      <c r="E35" s="83"/>
      <c r="F35" s="83"/>
      <c r="G35" s="80"/>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row>
    <row r="36" spans="1:102" s="82" customFormat="1" ht="24" x14ac:dyDescent="0.2">
      <c r="A36" s="79">
        <v>1</v>
      </c>
      <c r="B36" s="92" t="s">
        <v>88</v>
      </c>
      <c r="C36" s="45" t="s">
        <v>10</v>
      </c>
      <c r="D36" s="82">
        <v>6</v>
      </c>
      <c r="E36" s="47"/>
      <c r="F36" s="48">
        <f t="shared" ref="F36" si="4">D36*E36</f>
        <v>0</v>
      </c>
      <c r="G36" s="80"/>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row>
    <row r="37" spans="1:102" s="82" customFormat="1" ht="24" x14ac:dyDescent="0.2">
      <c r="A37" s="79">
        <v>2</v>
      </c>
      <c r="B37" s="92" t="s">
        <v>89</v>
      </c>
      <c r="C37" s="45" t="s">
        <v>10</v>
      </c>
      <c r="D37" s="82">
        <v>1</v>
      </c>
      <c r="E37" s="47"/>
      <c r="F37" s="48">
        <f t="shared" ref="F37:F42" si="5">D37*E37</f>
        <v>0</v>
      </c>
      <c r="G37" s="80"/>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row>
    <row r="38" spans="1:102" s="82" customFormat="1" x14ac:dyDescent="0.2">
      <c r="A38" s="79">
        <v>3</v>
      </c>
      <c r="B38" s="92" t="s">
        <v>90</v>
      </c>
      <c r="C38" s="45" t="s">
        <v>10</v>
      </c>
      <c r="D38" s="82">
        <v>6</v>
      </c>
      <c r="E38" s="47"/>
      <c r="F38" s="48">
        <f t="shared" si="5"/>
        <v>0</v>
      </c>
      <c r="G38" s="80"/>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row>
    <row r="39" spans="1:102" s="82" customFormat="1" x14ac:dyDescent="0.2">
      <c r="A39" s="79">
        <v>4</v>
      </c>
      <c r="B39" s="92" t="s">
        <v>91</v>
      </c>
      <c r="C39" s="45" t="s">
        <v>10</v>
      </c>
      <c r="D39" s="82">
        <v>1</v>
      </c>
      <c r="E39" s="47"/>
      <c r="F39" s="48">
        <f t="shared" si="5"/>
        <v>0</v>
      </c>
      <c r="G39" s="80"/>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row>
    <row r="40" spans="1:102" s="82" customFormat="1" ht="24" x14ac:dyDescent="0.2">
      <c r="A40" s="79">
        <v>5</v>
      </c>
      <c r="B40" s="92" t="s">
        <v>92</v>
      </c>
      <c r="C40" s="45" t="s">
        <v>10</v>
      </c>
      <c r="D40" s="82">
        <v>1</v>
      </c>
      <c r="E40" s="47"/>
      <c r="F40" s="48">
        <f t="shared" si="5"/>
        <v>0</v>
      </c>
      <c r="G40" s="80"/>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row>
    <row r="41" spans="1:102" s="82" customFormat="1" x14ac:dyDescent="0.2">
      <c r="A41" s="79">
        <v>6</v>
      </c>
      <c r="B41" s="92" t="s">
        <v>93</v>
      </c>
      <c r="C41" s="45" t="s">
        <v>10</v>
      </c>
      <c r="D41" s="82">
        <v>1</v>
      </c>
      <c r="E41" s="47"/>
      <c r="F41" s="48">
        <f t="shared" si="5"/>
        <v>0</v>
      </c>
      <c r="G41" s="80"/>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row>
    <row r="42" spans="1:102" s="82" customFormat="1" x14ac:dyDescent="0.2">
      <c r="A42" s="79">
        <v>7</v>
      </c>
      <c r="B42" s="92" t="s">
        <v>94</v>
      </c>
      <c r="C42" s="45" t="s">
        <v>10</v>
      </c>
      <c r="D42" s="82">
        <v>1</v>
      </c>
      <c r="E42" s="47"/>
      <c r="F42" s="48">
        <f t="shared" si="5"/>
        <v>0</v>
      </c>
      <c r="G42" s="80"/>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row>
    <row r="43" spans="1:102" s="82" customFormat="1" x14ac:dyDescent="0.2">
      <c r="A43" s="78"/>
      <c r="B43" s="91"/>
      <c r="C43" s="45"/>
      <c r="E43" s="47"/>
      <c r="F43" s="48"/>
      <c r="G43" s="80"/>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row>
    <row r="44" spans="1:102" s="82" customFormat="1" x14ac:dyDescent="0.2">
      <c r="A44" s="78"/>
      <c r="B44" s="91"/>
      <c r="C44" s="45"/>
      <c r="D44" s="78"/>
      <c r="E44" s="47"/>
      <c r="F44" s="48"/>
      <c r="G44" s="80"/>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row>
    <row r="45" spans="1:102" s="82" customFormat="1" x14ac:dyDescent="0.2">
      <c r="A45" s="77" t="s">
        <v>95</v>
      </c>
      <c r="B45" s="91" t="s">
        <v>96</v>
      </c>
      <c r="C45" s="45"/>
      <c r="D45" s="78"/>
      <c r="E45" s="47"/>
      <c r="F45" s="48"/>
      <c r="G45" s="80"/>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row>
    <row r="46" spans="1:102" s="82" customFormat="1" x14ac:dyDescent="0.2">
      <c r="A46" s="78"/>
      <c r="B46" s="93"/>
      <c r="C46" s="45"/>
      <c r="E46" s="47"/>
      <c r="F46" s="48"/>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row>
    <row r="47" spans="1:102" s="82" customFormat="1" x14ac:dyDescent="0.2">
      <c r="A47" s="78"/>
      <c r="B47" s="91" t="s">
        <v>63</v>
      </c>
      <c r="C47" s="45"/>
      <c r="E47" s="47"/>
      <c r="F47" s="48"/>
      <c r="G47" s="80"/>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row>
    <row r="48" spans="1:102" s="82" customFormat="1" ht="24" x14ac:dyDescent="0.2">
      <c r="A48" s="79">
        <v>1</v>
      </c>
      <c r="B48" s="92" t="s">
        <v>97</v>
      </c>
      <c r="C48" s="45" t="s">
        <v>10</v>
      </c>
      <c r="D48" s="82">
        <v>1</v>
      </c>
      <c r="E48" s="47"/>
      <c r="F48" s="48">
        <f t="shared" ref="F48" si="6">D48*E48</f>
        <v>0</v>
      </c>
      <c r="G48" s="80"/>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row>
    <row r="49" spans="1:102" s="82" customFormat="1" ht="24" x14ac:dyDescent="0.2">
      <c r="A49" s="79">
        <v>2</v>
      </c>
      <c r="B49" s="92" t="s">
        <v>98</v>
      </c>
      <c r="C49" s="45" t="s">
        <v>10</v>
      </c>
      <c r="D49" s="82">
        <v>1</v>
      </c>
      <c r="E49" s="47"/>
      <c r="F49" s="48">
        <f t="shared" ref="F49:F54" si="7">D49*E49</f>
        <v>0</v>
      </c>
      <c r="G49" s="80"/>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row>
    <row r="50" spans="1:102" s="82" customFormat="1" ht="24" x14ac:dyDescent="0.2">
      <c r="A50" s="79">
        <v>3</v>
      </c>
      <c r="B50" s="92" t="s">
        <v>99</v>
      </c>
      <c r="C50" s="45" t="s">
        <v>10</v>
      </c>
      <c r="D50" s="82">
        <v>1</v>
      </c>
      <c r="E50" s="47"/>
      <c r="F50" s="48">
        <f t="shared" si="7"/>
        <v>0</v>
      </c>
      <c r="G50" s="80"/>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row>
    <row r="51" spans="1:102" s="82" customFormat="1" x14ac:dyDescent="0.2">
      <c r="A51" s="79">
        <v>4</v>
      </c>
      <c r="B51" s="92" t="s">
        <v>100</v>
      </c>
      <c r="C51" s="45" t="s">
        <v>10</v>
      </c>
      <c r="D51" s="82">
        <v>1</v>
      </c>
      <c r="E51" s="47"/>
      <c r="F51" s="48">
        <f t="shared" si="7"/>
        <v>0</v>
      </c>
      <c r="G51" s="80"/>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row>
    <row r="52" spans="1:102" s="82" customFormat="1" x14ac:dyDescent="0.2">
      <c r="A52" s="79">
        <v>5</v>
      </c>
      <c r="B52" s="92" t="s">
        <v>101</v>
      </c>
      <c r="C52" s="45" t="s">
        <v>10</v>
      </c>
      <c r="D52" s="82">
        <v>1</v>
      </c>
      <c r="E52" s="47"/>
      <c r="F52" s="48">
        <f t="shared" si="7"/>
        <v>0</v>
      </c>
      <c r="G52" s="80"/>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row>
    <row r="53" spans="1:102" s="82" customFormat="1" ht="24" x14ac:dyDescent="0.2">
      <c r="A53" s="79">
        <v>6</v>
      </c>
      <c r="B53" s="92" t="s">
        <v>102</v>
      </c>
      <c r="C53" s="45" t="s">
        <v>10</v>
      </c>
      <c r="D53" s="82">
        <v>1</v>
      </c>
      <c r="E53" s="47"/>
      <c r="F53" s="48">
        <f t="shared" si="7"/>
        <v>0</v>
      </c>
      <c r="G53" s="80"/>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row>
    <row r="54" spans="1:102" s="82" customFormat="1" x14ac:dyDescent="0.2">
      <c r="A54" s="79">
        <v>7</v>
      </c>
      <c r="B54" s="92" t="s">
        <v>103</v>
      </c>
      <c r="C54" s="45" t="s">
        <v>10</v>
      </c>
      <c r="D54" s="82">
        <v>1</v>
      </c>
      <c r="E54" s="47"/>
      <c r="F54" s="48">
        <f t="shared" si="7"/>
        <v>0</v>
      </c>
      <c r="G54" s="80"/>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row>
    <row r="55" spans="1:102" s="82" customFormat="1" x14ac:dyDescent="0.2">
      <c r="A55" s="79"/>
      <c r="B55" s="91"/>
      <c r="C55" s="45"/>
      <c r="E55" s="47"/>
      <c r="F55" s="48"/>
      <c r="G55" s="80"/>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row>
    <row r="56" spans="1:102" s="82" customFormat="1" x14ac:dyDescent="0.2">
      <c r="A56" s="79"/>
      <c r="B56" s="93"/>
      <c r="C56" s="14"/>
      <c r="D56" s="81"/>
      <c r="E56" s="7"/>
      <c r="F56" s="68"/>
      <c r="G56" s="80"/>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row>
    <row r="57" spans="1:102" s="82" customFormat="1" x14ac:dyDescent="0.2">
      <c r="A57" s="79"/>
      <c r="B57" s="91" t="s">
        <v>77</v>
      </c>
      <c r="C57" s="45"/>
      <c r="E57" s="47"/>
      <c r="F57" s="67"/>
      <c r="G57" s="80"/>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row>
    <row r="58" spans="1:102" s="84" customFormat="1" x14ac:dyDescent="0.2">
      <c r="A58" s="79">
        <v>1</v>
      </c>
      <c r="B58" s="92" t="s">
        <v>104</v>
      </c>
      <c r="C58" s="45" t="s">
        <v>10</v>
      </c>
      <c r="D58" s="82">
        <v>1</v>
      </c>
      <c r="E58" s="47"/>
      <c r="F58" s="48">
        <f t="shared" ref="F58" si="8">D58*E58</f>
        <v>0</v>
      </c>
      <c r="G58" s="85"/>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row>
    <row r="59" spans="1:102" s="82" customFormat="1" ht="24" x14ac:dyDescent="0.2">
      <c r="A59" s="79">
        <v>2</v>
      </c>
      <c r="B59" s="92" t="s">
        <v>105</v>
      </c>
      <c r="C59" s="45" t="s">
        <v>10</v>
      </c>
      <c r="D59" s="82">
        <v>1</v>
      </c>
      <c r="E59" s="47"/>
      <c r="F59" s="48">
        <f t="shared" ref="F59:F66" si="9">D59*E59</f>
        <v>0</v>
      </c>
      <c r="G59" s="80"/>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row>
    <row r="60" spans="1:102" s="82" customFormat="1" ht="24" x14ac:dyDescent="0.2">
      <c r="A60" s="79">
        <v>3</v>
      </c>
      <c r="B60" s="92" t="s">
        <v>106</v>
      </c>
      <c r="C60" s="45" t="s">
        <v>10</v>
      </c>
      <c r="D60" s="82">
        <v>1</v>
      </c>
      <c r="E60" s="47"/>
      <c r="F60" s="48">
        <f t="shared" si="9"/>
        <v>0</v>
      </c>
    </row>
    <row r="61" spans="1:102" s="82" customFormat="1" x14ac:dyDescent="0.2">
      <c r="A61" s="79">
        <v>4</v>
      </c>
      <c r="B61" s="92" t="s">
        <v>107</v>
      </c>
      <c r="C61" s="45" t="s">
        <v>10</v>
      </c>
      <c r="D61" s="82">
        <v>1</v>
      </c>
      <c r="E61" s="47"/>
      <c r="F61" s="48">
        <f t="shared" si="9"/>
        <v>0</v>
      </c>
    </row>
    <row r="62" spans="1:102" s="82" customFormat="1" ht="24" x14ac:dyDescent="0.2">
      <c r="A62" s="79">
        <v>5</v>
      </c>
      <c r="B62" s="92" t="s">
        <v>108</v>
      </c>
      <c r="C62" s="45" t="s">
        <v>10</v>
      </c>
      <c r="D62" s="82">
        <v>1</v>
      </c>
      <c r="E62" s="47"/>
      <c r="F62" s="48">
        <f t="shared" si="9"/>
        <v>0</v>
      </c>
    </row>
    <row r="63" spans="1:102" s="82" customFormat="1" ht="36" x14ac:dyDescent="0.2">
      <c r="A63" s="79">
        <v>6</v>
      </c>
      <c r="B63" s="92" t="s">
        <v>109</v>
      </c>
      <c r="C63" s="45" t="s">
        <v>10</v>
      </c>
      <c r="D63" s="82">
        <v>1</v>
      </c>
      <c r="E63" s="47"/>
      <c r="F63" s="48">
        <f t="shared" si="9"/>
        <v>0</v>
      </c>
    </row>
    <row r="64" spans="1:102" s="82" customFormat="1" ht="36" x14ac:dyDescent="0.2">
      <c r="A64" s="79">
        <v>7</v>
      </c>
      <c r="B64" s="92" t="s">
        <v>110</v>
      </c>
      <c r="C64" s="45" t="s">
        <v>10</v>
      </c>
      <c r="D64" s="82">
        <v>1</v>
      </c>
      <c r="E64" s="47"/>
      <c r="F64" s="48">
        <f t="shared" si="9"/>
        <v>0</v>
      </c>
    </row>
    <row r="65" spans="1:6" s="82" customFormat="1" x14ac:dyDescent="0.2">
      <c r="A65" s="79">
        <v>8</v>
      </c>
      <c r="B65" s="92" t="s">
        <v>111</v>
      </c>
      <c r="C65" s="45" t="s">
        <v>10</v>
      </c>
      <c r="D65" s="82">
        <v>1</v>
      </c>
      <c r="E65" s="47"/>
      <c r="F65" s="48">
        <f t="shared" si="9"/>
        <v>0</v>
      </c>
    </row>
    <row r="66" spans="1:6" s="82" customFormat="1" x14ac:dyDescent="0.2">
      <c r="A66" s="79">
        <v>9</v>
      </c>
      <c r="B66" s="92" t="s">
        <v>112</v>
      </c>
      <c r="C66" s="45" t="s">
        <v>10</v>
      </c>
      <c r="D66" s="82">
        <v>1</v>
      </c>
      <c r="E66" s="47"/>
      <c r="F66" s="48">
        <f t="shared" si="9"/>
        <v>0</v>
      </c>
    </row>
    <row r="67" spans="1:6" s="82" customFormat="1" x14ac:dyDescent="0.2">
      <c r="A67" s="79"/>
      <c r="B67" s="91"/>
      <c r="C67" s="88"/>
      <c r="E67" s="89"/>
      <c r="F67" s="88"/>
    </row>
    <row r="68" spans="1:6" s="82" customFormat="1" x14ac:dyDescent="0.2">
      <c r="A68" s="79"/>
      <c r="B68" s="93"/>
      <c r="C68" s="88"/>
      <c r="E68" s="89"/>
      <c r="F68" s="88"/>
    </row>
    <row r="69" spans="1:6" s="82" customFormat="1" x14ac:dyDescent="0.2">
      <c r="A69" s="79"/>
      <c r="B69" s="91" t="s">
        <v>87</v>
      </c>
      <c r="C69" s="88"/>
      <c r="E69" s="89"/>
      <c r="F69" s="88"/>
    </row>
    <row r="70" spans="1:6" s="82" customFormat="1" x14ac:dyDescent="0.2">
      <c r="A70" s="79">
        <v>1</v>
      </c>
      <c r="B70" s="92" t="s">
        <v>113</v>
      </c>
      <c r="C70" s="88" t="s">
        <v>10</v>
      </c>
      <c r="D70" s="82">
        <v>1</v>
      </c>
      <c r="E70" s="47"/>
      <c r="F70" s="48">
        <f t="shared" ref="F70" si="10">D70*E70</f>
        <v>0</v>
      </c>
    </row>
    <row r="71" spans="1:6" s="82" customFormat="1" x14ac:dyDescent="0.2">
      <c r="A71" s="79">
        <v>2</v>
      </c>
      <c r="B71" s="92" t="s">
        <v>114</v>
      </c>
      <c r="C71" s="88" t="s">
        <v>10</v>
      </c>
      <c r="D71" s="82">
        <v>1</v>
      </c>
      <c r="E71" s="47"/>
      <c r="F71" s="48">
        <f t="shared" ref="F71:F75" si="11">D71*E71</f>
        <v>0</v>
      </c>
    </row>
    <row r="72" spans="1:6" s="82" customFormat="1" x14ac:dyDescent="0.2">
      <c r="A72" s="79">
        <v>3</v>
      </c>
      <c r="B72" s="92" t="s">
        <v>115</v>
      </c>
      <c r="C72" s="88" t="s">
        <v>10</v>
      </c>
      <c r="D72" s="82">
        <v>1</v>
      </c>
      <c r="E72" s="47"/>
      <c r="F72" s="48">
        <f t="shared" si="11"/>
        <v>0</v>
      </c>
    </row>
    <row r="73" spans="1:6" s="82" customFormat="1" x14ac:dyDescent="0.2">
      <c r="A73" s="79">
        <v>4</v>
      </c>
      <c r="B73" s="92" t="s">
        <v>116</v>
      </c>
      <c r="C73" s="88" t="s">
        <v>10</v>
      </c>
      <c r="D73" s="82">
        <v>1</v>
      </c>
      <c r="E73" s="47"/>
      <c r="F73" s="48">
        <f t="shared" si="11"/>
        <v>0</v>
      </c>
    </row>
    <row r="74" spans="1:6" s="82" customFormat="1" x14ac:dyDescent="0.2">
      <c r="A74" s="79">
        <v>5</v>
      </c>
      <c r="B74" s="92" t="s">
        <v>117</v>
      </c>
      <c r="C74" s="88" t="s">
        <v>10</v>
      </c>
      <c r="D74" s="82">
        <v>1</v>
      </c>
      <c r="E74" s="47"/>
      <c r="F74" s="48">
        <f t="shared" si="11"/>
        <v>0</v>
      </c>
    </row>
    <row r="75" spans="1:6" s="82" customFormat="1" ht="24.75" thickBot="1" x14ac:dyDescent="0.25">
      <c r="A75" s="99">
        <v>6</v>
      </c>
      <c r="B75" s="94" t="s">
        <v>118</v>
      </c>
      <c r="C75" s="95" t="s">
        <v>10</v>
      </c>
      <c r="D75" s="96">
        <v>1</v>
      </c>
      <c r="E75" s="97"/>
      <c r="F75" s="98">
        <f t="shared" si="11"/>
        <v>0</v>
      </c>
    </row>
    <row r="76" spans="1:6" s="82" customFormat="1" ht="12.75" thickTop="1" x14ac:dyDescent="0.2">
      <c r="A76" s="78"/>
      <c r="B76" s="91" t="s">
        <v>119</v>
      </c>
      <c r="C76" s="88"/>
      <c r="E76" s="90"/>
      <c r="F76" s="87">
        <f>SUM(F8:F75)</f>
        <v>0</v>
      </c>
    </row>
    <row r="77" spans="1:6" s="82" customFormat="1" x14ac:dyDescent="0.2">
      <c r="A77" s="78"/>
      <c r="B77" s="93"/>
      <c r="C77" s="88"/>
      <c r="E77" s="90"/>
      <c r="F77" s="87"/>
    </row>
    <row r="78" spans="1:6" s="82" customFormat="1" x14ac:dyDescent="0.2">
      <c r="A78" s="78"/>
      <c r="B78" s="93"/>
      <c r="C78" s="88"/>
      <c r="E78" s="90"/>
      <c r="F78" s="87"/>
    </row>
    <row r="79" spans="1:6" s="82" customFormat="1" x14ac:dyDescent="0.2">
      <c r="A79" s="78"/>
      <c r="B79" s="91"/>
      <c r="C79" s="88"/>
      <c r="D79" s="79"/>
      <c r="E79" s="90"/>
      <c r="F79" s="87"/>
    </row>
    <row r="80" spans="1:6" s="82" customFormat="1" x14ac:dyDescent="0.2">
      <c r="A80" s="78"/>
      <c r="B80" s="93"/>
      <c r="C80" s="88"/>
      <c r="E80" s="90"/>
      <c r="F80" s="87"/>
    </row>
    <row r="81" spans="1:6" s="82" customFormat="1" x14ac:dyDescent="0.2">
      <c r="A81" s="78"/>
      <c r="B81" s="91"/>
      <c r="C81" s="88"/>
      <c r="D81" s="78"/>
      <c r="E81" s="90"/>
      <c r="F81" s="87"/>
    </row>
  </sheetData>
  <sheetProtection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 &amp;N</oddHeader>
    <oddFooter>&amp;L&amp;"Times New Roman CE,Običajno"&amp;9Datoteka: &amp;F
Načrt:-&amp;R&amp;"Times New Roman CE,Običajno"&amp;9Id. oznaka:7E2012
Datum: november 2021, rev feb 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I33" sqref="I33"/>
    </sheetView>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0-Rekapitulacija</vt:lpstr>
      <vt:lpstr>A-Demontažna dela</vt:lpstr>
      <vt:lpstr>B-Premik HIS</vt:lpstr>
      <vt:lpstr>Sheet6</vt:lpstr>
      <vt:lpstr>Sheet7</vt:lpstr>
      <vt:lpstr>Sheet8</vt:lpstr>
      <vt:lpstr>Sheet9</vt:lpstr>
      <vt:lpstr>Sheet10</vt:lpstr>
      <vt:lpstr>Sheet11</vt:lpstr>
      <vt:lpstr>Sheet12</vt:lpstr>
      <vt:lpstr>Sheet13</vt:lpstr>
      <vt:lpstr>Sheet14</vt:lpstr>
      <vt:lpstr>Sheet15</vt:lpstr>
      <vt:lpstr>Sheet16</vt:lpstr>
      <vt:lpstr>'0-Rekapitulacija'!Področje_tiskanja</vt:lpstr>
      <vt:lpstr>'A-Demontažna dela'!Področje_tiskanja</vt:lpstr>
      <vt:lpstr>'B-Premik HIS'!Področje_tiskanja</vt:lpstr>
      <vt:lpstr>'0-Rekapitulacija'!Tiskanje_naslovov</vt:lpstr>
      <vt:lpstr>'A-Demontažna dela'!Tiskanje_naslovov</vt:lpstr>
      <vt:lpstr>'B-Premik HIS'!Tiskanje_naslovov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CANONE;borut zemljaric</dc:creator>
  <cp:lastModifiedBy>Staša Kostič</cp:lastModifiedBy>
  <cp:lastPrinted>2022-02-24T06:59:41Z</cp:lastPrinted>
  <dcterms:created xsi:type="dcterms:W3CDTF">1997-12-12T07:18:45Z</dcterms:created>
  <dcterms:modified xsi:type="dcterms:W3CDTF">2022-04-06T11:31:06Z</dcterms:modified>
</cp:coreProperties>
</file>