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activeTab="0"/>
  </bookViews>
  <sheets>
    <sheet name="GLAVA" sheetId="1" r:id="rId1"/>
    <sheet name="grad.rekap." sheetId="2" r:id="rId2"/>
    <sheet name="zemeljska dela" sheetId="3" r:id="rId3"/>
    <sheet name="betonska dela" sheetId="4" r:id="rId4"/>
    <sheet name="opaži" sheetId="5" r:id="rId5"/>
    <sheet name="zidarska dela" sheetId="6" r:id="rId6"/>
    <sheet name="kanalizacija" sheetId="7" r:id="rId7"/>
    <sheet name="obrt. rek." sheetId="8" r:id="rId8"/>
    <sheet name="tesarska dela" sheetId="9" r:id="rId9"/>
    <sheet name="krovsko kleparska dela" sheetId="10" r:id="rId10"/>
    <sheet name="stavbno pohištvo" sheetId="11" r:id="rId11"/>
    <sheet name="slikopleskarska dela" sheetId="12" r:id="rId12"/>
    <sheet name="suhomontažerska dela" sheetId="13" r:id="rId13"/>
    <sheet name="tlakarska dela" sheetId="14" r:id="rId14"/>
    <sheet name="ključavničarska dela" sheetId="15" r:id="rId15"/>
    <sheet name="fasaderska dela" sheetId="16" r:id="rId16"/>
    <sheet name="dvigalo" sheetId="17" r:id="rId17"/>
  </sheets>
  <definedNames>
    <definedName name="grad.rekap.">'grad.rekap.'!$A$1</definedName>
  </definedNames>
  <calcPr fullCalcOnLoad="1"/>
</workbook>
</file>

<file path=xl/comments7.xml><?xml version="1.0" encoding="utf-8"?>
<comments xmlns="http://schemas.openxmlformats.org/spreadsheetml/2006/main">
  <authors>
    <author>.</author>
  </authors>
  <commentList>
    <comment ref="A4" authorId="0">
      <text>
        <r>
          <rPr>
            <b/>
            <sz val="8"/>
            <rFont val="Tahoma"/>
            <family val="2"/>
          </rPr>
          <t>.:</t>
        </r>
        <r>
          <rPr>
            <sz val="8"/>
            <rFont val="Tahoma"/>
            <family val="2"/>
          </rPr>
          <t xml:space="preserve">
</t>
        </r>
        <r>
          <rPr>
            <b/>
            <sz val="8"/>
            <color indexed="10"/>
            <rFont val="Tahoma"/>
            <family val="2"/>
          </rPr>
          <t>vse opombe tega popisa so za ponudnika obvezne</t>
        </r>
      </text>
    </comment>
  </commentList>
</comments>
</file>

<file path=xl/sharedStrings.xml><?xml version="1.0" encoding="utf-8"?>
<sst xmlns="http://schemas.openxmlformats.org/spreadsheetml/2006/main" count="1159" uniqueCount="500">
  <si>
    <t>obzidava geberita od WC ja, bideja, …s siporex bloketi</t>
  </si>
  <si>
    <t>dobava in ugraditev armature srednje zahtevne izvedbe nad fi 12 mm - ocena</t>
  </si>
  <si>
    <t>OPAŽI</t>
  </si>
  <si>
    <t>opaž robov podložnega betona višine do 10 cm na terenu</t>
  </si>
  <si>
    <t>kom</t>
  </si>
  <si>
    <t>opaž odprtin in prehodov skozi ploščo višine do 20 cm</t>
  </si>
  <si>
    <t>opaži :</t>
  </si>
  <si>
    <t>ZIDARSKA DELA</t>
  </si>
  <si>
    <t>vzidava oken v izgotovljene odprtine oz. obdelava špalet, okna velikosti do 2 m2</t>
  </si>
  <si>
    <t>pomoč KV delavca</t>
  </si>
  <si>
    <t>ur</t>
  </si>
  <si>
    <t>pomoč PK delavca</t>
  </si>
  <si>
    <t>nepredvidena gradbena dela ocena 5%</t>
  </si>
  <si>
    <t>zidarska dela :</t>
  </si>
  <si>
    <t>planiranje dna izkopa in utrjevanje podlage z nabijačem</t>
  </si>
  <si>
    <t>kombiniran zasip jarkov in jam s premetom, zasip v slojih po 30 cm</t>
  </si>
  <si>
    <t>zakoličba trase in postavitev profilov</t>
  </si>
  <si>
    <t>dobava in polaganje gradbenega filca polst 200g/m2 na dno izkopanega terena</t>
  </si>
  <si>
    <t>vzidava vrat velikosti do 2,00 m2/kom v izgotovljene odprtine oz. obdelava špalet</t>
  </si>
  <si>
    <t>29.</t>
  </si>
  <si>
    <t>26.</t>
  </si>
  <si>
    <t>kombiniran izkop v III. Ktg jarkov globine do 1,0 m širine do 1 m z odmetom na rob izkopa</t>
  </si>
  <si>
    <t>odvoz izkopa na začasni depo oddaljen do 50m</t>
  </si>
  <si>
    <t>REKAPITULACIJA GRADBENIH DEL :</t>
  </si>
  <si>
    <t>SKUPAJ :</t>
  </si>
  <si>
    <t>10.</t>
  </si>
  <si>
    <t>11.</t>
  </si>
  <si>
    <t>12.</t>
  </si>
  <si>
    <t>13.</t>
  </si>
  <si>
    <t>14.</t>
  </si>
  <si>
    <t>15.</t>
  </si>
  <si>
    <t>16.</t>
  </si>
  <si>
    <t>17.</t>
  </si>
  <si>
    <t>18.</t>
  </si>
  <si>
    <t>19.</t>
  </si>
  <si>
    <t>20.</t>
  </si>
  <si>
    <t>21.</t>
  </si>
  <si>
    <t>22.</t>
  </si>
  <si>
    <t>23.</t>
  </si>
  <si>
    <t>24.</t>
  </si>
  <si>
    <t>25.</t>
  </si>
  <si>
    <t>27.</t>
  </si>
  <si>
    <t>28.</t>
  </si>
  <si>
    <t>REKAPITULACIJA</t>
  </si>
  <si>
    <t>GRADBENA DELA :</t>
  </si>
  <si>
    <t>I.</t>
  </si>
  <si>
    <t>VI.</t>
  </si>
  <si>
    <t>V.</t>
  </si>
  <si>
    <t>II.</t>
  </si>
  <si>
    <t>III.</t>
  </si>
  <si>
    <t>IV.</t>
  </si>
  <si>
    <t>1.</t>
  </si>
  <si>
    <t>2.</t>
  </si>
  <si>
    <t>3.</t>
  </si>
  <si>
    <t>4.</t>
  </si>
  <si>
    <t>5.</t>
  </si>
  <si>
    <t>6.</t>
  </si>
  <si>
    <t>7.</t>
  </si>
  <si>
    <t>8.</t>
  </si>
  <si>
    <t>9.</t>
  </si>
  <si>
    <t>ZEMELJSKA DELA</t>
  </si>
  <si>
    <t>m</t>
  </si>
  <si>
    <t>m3</t>
  </si>
  <si>
    <t>planiranje dna gradbene jame z točnostjo +-5 cm z potrebnimi dosipi in izkopi</t>
  </si>
  <si>
    <t>m2</t>
  </si>
  <si>
    <t>utrjevanje dna gradbene jame z uvaljanjem</t>
  </si>
  <si>
    <t>zemeljska dela :</t>
  </si>
  <si>
    <t>BETONSKA DELA</t>
  </si>
  <si>
    <t>dobava in ugraditev armature srednje zahtevne izvedbe do fi 12 mm - ocena</t>
  </si>
  <si>
    <t>kg</t>
  </si>
  <si>
    <t>KROVSKO KLEPARSKA DELA</t>
  </si>
  <si>
    <t>STAVBNO POHIŠTVO</t>
  </si>
  <si>
    <t>stavbno pohištvo :</t>
  </si>
  <si>
    <t>SLIKOPLESKARSKA DELA</t>
  </si>
  <si>
    <t>oplesk raznih kovinskih izdelkov z predhodnim popravilom antikorozijskega premaza (sidra,okvirji,…)</t>
  </si>
  <si>
    <t>poravilo opleskov po dokončanju del</t>
  </si>
  <si>
    <t>slikopleskarska dela :</t>
  </si>
  <si>
    <t>TLAKARSKA DELA</t>
  </si>
  <si>
    <t xml:space="preserve">dobava in polaganje stenskih  keramičnih ploščic višje kvalitete z lepljenjem na podlago </t>
  </si>
  <si>
    <t>tlakarska dela :</t>
  </si>
  <si>
    <t>dobava in montaža predpražnika debeline 22 mm, dimenzij 100/60 cm, EMCO tip 522/5r ali podobno z kovinskim Rf ali Al okvirjem</t>
  </si>
  <si>
    <t>KLJUČAVNIČARSKA DELA</t>
  </si>
  <si>
    <t xml:space="preserve">izdelava manjših kovinskih izdelkov </t>
  </si>
  <si>
    <t>ključavničarska dela :</t>
  </si>
  <si>
    <t>REKAPITULACIJA OBRTNIŠKIH DEL</t>
  </si>
  <si>
    <t>OBRTNIŠKA DELA :</t>
  </si>
  <si>
    <t>št.pos.</t>
  </si>
  <si>
    <t xml:space="preserve">opis dela </t>
  </si>
  <si>
    <t>EM</t>
  </si>
  <si>
    <t>količina</t>
  </si>
  <si>
    <t>€/EM</t>
  </si>
  <si>
    <t>skupaj</t>
  </si>
  <si>
    <t>1. Vse potrebne zaščite že varovanih brežin gradbene jame ter ostalih izkopov in varovanje le teh v času izvajanja del vse do dokončanja zasipa. (vsakodnevno ažurno kontroliranje stanja gradbene jame)</t>
  </si>
  <si>
    <t>2. Ažurno črpanje vode iz gradbene jame in črpanje eventualnih zalednih vod.</t>
  </si>
  <si>
    <t xml:space="preserve">4. Pred izvedbo zasipa se je obvezno posvetovati s statikom ali nadzorom zaradi večplastne, mešane sestave zasipa in eventualne souporabe izkopanega materiala. Eventualno pilotiranje pod nivojem temeljenja do globine fliša ni predmet tega popisa. </t>
  </si>
  <si>
    <t xml:space="preserve">5. Pred izvedbo izkopa je potrebno parcelo pripraviti za obdelavo: odstraniti manjše grmičevje in pokositi zelenico. </t>
  </si>
  <si>
    <t xml:space="preserve">6. Obračun izkopanih, nasutih, zasutih in odpeljanih materialov se obračunava v raščenem ali vgrajenem komprimiranem stanju. Stalne koeficiente razrahljivosti je upoštevati v E.M. posamezne postavke. </t>
  </si>
  <si>
    <t xml:space="preserve">1. Opaži morajo biti čisti in v celoti pripravljeni za betoniranje (močenje), Črpni beton se ne sme vgrajevati z višine večje od 1m!. Betonirati se lahko začne šele po pregledu podlage, odrov, opažev in armature. Vse vezi, stebri in preklade pod ploščami se betonirajo skupaj s ploščo! Beton se ročno vgrajuje samo v predelne stene in v primerih kadar to dovoli nadzor. </t>
  </si>
  <si>
    <t xml:space="preserve">2. Armatura ne sme rjaveti, pred montažo  jo je potrebno očistiti od eventualnih nečistoč, upoštevati je debelino zaščitne plasti betona. </t>
  </si>
  <si>
    <t xml:space="preserve">3. Pred naročilom je upoštevati navedene eurokode in oznake betona; po končanem betoniranju je vgrajen beton potrebno zaščititi in negovati v skladu s pravili stroke. </t>
  </si>
  <si>
    <t xml:space="preserve">4.  Nadomestila za izvedbo elementov z naklonom  do 5 % od vodoravnosti se posebej ne priznava. Za vidne konstrukcije se smatrajo vse tiste konstrukcije, ki po končani izdelavi ostanejo neometane. </t>
  </si>
  <si>
    <t xml:space="preserve">5. Dopustna odstopanja za pravokotnost, dimenzije in ravnost posameznih betonskih ali armiranobetonskih konstrukcij so določena po določilih DIN 18202. </t>
  </si>
  <si>
    <t xml:space="preserve">6. Pred začetkom betonskih del morata biti opaž in armatura popolnoma pripravljena. Odprtine za instalacijske vode morajo biti nameščene na točno predvidenih lokacijah, nameščena morajo biti vsa sidra, podometna inštalacija in ostali podometni elementi. </t>
  </si>
  <si>
    <t>betonska dela:</t>
  </si>
  <si>
    <t>dobava in postavitev fasadnih odrov višine do 10m za dobo do 30 dni</t>
  </si>
  <si>
    <r>
      <t>OPOMBA:</t>
    </r>
    <r>
      <rPr>
        <i/>
        <sz val="11"/>
        <color indexed="8"/>
        <rFont val="Times New Roman CE"/>
        <family val="1"/>
      </rPr>
      <t xml:space="preserve"> 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tudi upoštevati:</t>
    </r>
  </si>
  <si>
    <r>
      <t>1.</t>
    </r>
    <r>
      <rPr>
        <i/>
        <sz val="11"/>
        <rFont val="Times New Roman CE"/>
        <family val="1"/>
      </rPr>
      <t xml:space="preserve"> Varovalni odri, ki služijo varovanju življenja, izvajalcev ter ostalih na gradbišču se za čas izvajanja ne obračunavajo  posebej, ampak jih je potrebno upoštevati v cenah za enoto posameznih postavk, v kolikor to ni v popisu posebej opisano in označeno. </t>
    </r>
  </si>
  <si>
    <r>
      <t>2.</t>
    </r>
    <r>
      <rPr>
        <i/>
        <sz val="11"/>
        <rFont val="Times New Roman CE"/>
        <family val="1"/>
      </rPr>
      <t xml:space="preserve"> Amortizacijsko stopnjo opažev in odrov ne glede na dobo za ves čas gradnje na objektu oziroma posamezne faze pri gradnji tudi takrat, kadar je  v posamezni postavki amortizacija določena. </t>
    </r>
  </si>
  <si>
    <r>
      <t>3.</t>
    </r>
    <r>
      <rPr>
        <i/>
        <sz val="11"/>
        <rFont val="Times New Roman CE"/>
        <family val="1"/>
      </rPr>
      <t xml:space="preserve"> Stroške  za morebitne statične presoje stabilnosti, sidranja in preizkuse opažev, delovnih odrov, varovalnih ali pomičnih odrov je vkalkulirati v cene po enoti posameznih postavk.  </t>
    </r>
  </si>
  <si>
    <r>
      <t>4.</t>
    </r>
    <r>
      <rPr>
        <i/>
        <sz val="11"/>
        <rFont val="Times New Roman CE"/>
        <family val="1"/>
      </rPr>
      <t xml:space="preserve">  Opaži morajo biti izdelani po merah iz projekta ali posameznih načrtov z vsemi potrebnimi podporami z vodoravno in diagonalno povezavo tako, da so stabilni in vzdržijo vse obtežbe; površine morajo biti čiste in ravne; Vidni opaž se smatra v primeru ko konstrukcija po razopaževanju ostane neometana.  </t>
    </r>
  </si>
  <si>
    <t xml:space="preserve">5. Opaži armiranobetonskih sten in ostalih armiranobetonskih konstrukcij se zapirajo šele po montaži podometne inštalacije ali po montaži opažev za utore.  </t>
  </si>
  <si>
    <t>6. Za vidni opaž se smatra primer, ko konstrukcija po razopaževanju ostane neometana. (plošče, stene in stebri), glej oznako "viden beton". V teh primerih je točnost in toleranca opaženja  ± 3 mm!</t>
  </si>
  <si>
    <t>7. V vseh postavkah tesarskih del je v ceni za enoto mere opažev obvezno  zajeti potrebno opaževanje, razopaževanje, čiščenje in mazanje opažev ter zlaganje na primernih deponijah skupaj z vsemi transporti in pomožnimi deli.</t>
  </si>
  <si>
    <r>
      <t>OPOMBA:</t>
    </r>
    <r>
      <rPr>
        <i/>
        <sz val="12"/>
        <rFont val="Times New Roman CE"/>
        <family val="1"/>
      </rPr>
      <t xml:space="preserve"> Čiščenje prostorov, celotne opreme in delovnih naprav po končanih posameznih fazah je vkalkulirati v e.m. in v cenah za enoto mere pri zidarskih delih še posebej upoštevati in vkalkulirati:</t>
    </r>
  </si>
  <si>
    <r>
      <t>1.</t>
    </r>
    <r>
      <rPr>
        <i/>
        <sz val="12"/>
        <rFont val="Times New Roman CE"/>
        <family val="1"/>
      </rPr>
      <t xml:space="preserve"> Dopustna odstopanja za pravokotnost , površinsko ravnost in dimenzije gradbenih elementov veljajo določila DIN 18202. </t>
    </r>
  </si>
  <si>
    <r>
      <t>2.</t>
    </r>
    <r>
      <rPr>
        <i/>
        <sz val="12"/>
        <rFont val="Times New Roman CE"/>
        <family val="1"/>
      </rPr>
      <t xml:space="preserve"> Vsa dela morajo biti izvedena na način, ki omogoča in zagotavlja predpisano varnost, stabilnost in funkcionalnost ter življensko dobo posameznega elementa. </t>
    </r>
  </si>
  <si>
    <r>
      <t>3.</t>
    </r>
    <r>
      <rPr>
        <i/>
        <sz val="12"/>
        <rFont val="Times New Roman CE"/>
        <family val="1"/>
      </rPr>
      <t xml:space="preserve"> V ponudbenih  cenah je zajeti tudi strošek zaščite izvedenih del med posameznimi fazami del ( hidroizolacija , estrihi,  polaganje keramike/kamna ter drugih talnih in stenskih oblog) in pri izdelavi horizontalne in vertikalne hidroizolacije obvezno upoštevati in v e.m. vkalkulirati vsa predhodna dela: izdelava zaokrožnic na stikih vertikal in horizontal ipd... </t>
    </r>
  </si>
  <si>
    <r>
      <t xml:space="preserve">4. </t>
    </r>
    <r>
      <rPr>
        <i/>
        <sz val="12"/>
        <rFont val="Times New Roman CE"/>
        <family val="1"/>
      </rPr>
      <t>Ometane površine morajo biti vertikalno in horizontalno ravne z ostrimi robovi na stikih sten in na vogalih. Na mestih, kjer se stene oblagajo s keramično oblogo, se ometi namesto s podaljšano apneno malto izdelajo s podaljšano cementno malto in na željo investitorja lahko samo z grobim gladko zaribanim ometom, kar se upošteva pri obračunu. Ometi se izdelujejo v debelini do 25,00 mm. Ometi se izdelujejo pred montažo sten in stropov.</t>
    </r>
  </si>
  <si>
    <r>
      <t>5.</t>
    </r>
    <r>
      <rPr>
        <i/>
        <sz val="12"/>
        <rFont val="Times New Roman CE"/>
        <family val="1"/>
      </rPr>
      <t xml:space="preserve"> Vse zidarske odre je potrebno vkalkulirati v ceno za enoto mere. </t>
    </r>
  </si>
  <si>
    <r>
      <t>6.</t>
    </r>
    <r>
      <rPr>
        <i/>
        <sz val="12"/>
        <rFont val="Times New Roman CE"/>
        <family val="1"/>
      </rPr>
      <t xml:space="preserve"> Zidovi morajo biti zidani ravno, s čistimi bloki, fuge morajo biti enakomernih debelin ter popolnoma horizontalne in vertikalne. Stiki in fuge morajo biti z veznim sredstvom popolnoma zapolnjeni. </t>
    </r>
  </si>
  <si>
    <t>odvoz odvečnega materiala na stalni depo izvajalca del s plačilom pristojbin</t>
  </si>
  <si>
    <r>
      <t>SPLOŠNA OPOMBA:</t>
    </r>
    <r>
      <rPr>
        <i/>
        <sz val="11"/>
        <rFont val="Times New Roman"/>
        <family val="1"/>
      </rPr>
      <t xml:space="preserve"> Pri izdelavi kanalizacij veljajo vsa splošna navodila, ki so opisana že na začetku tega popisa, poleg njih morajo biti v vseh postavkah vkalkulirane in upoštevane sledeče pripombe in pomožna dela:  </t>
    </r>
  </si>
  <si>
    <t>1. v ceni na EM je zajeti vse transporte materialov do lokacije vgradnje, morebitno razpiranje izkopnih jarkov, zaščita jam in jarkov med izvajanjem.</t>
  </si>
  <si>
    <t>2. Pri  cenah za enoto je upoštevati specifičnost  lokacije  (utesnjenost) glede na skladiščenje materiala – sprotni dovoz le tega .</t>
  </si>
  <si>
    <r>
      <t>3.</t>
    </r>
    <r>
      <rPr>
        <i/>
        <sz val="11"/>
        <rFont val="Times New Roman CE"/>
        <family val="1"/>
      </rPr>
      <t xml:space="preserve"> 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r>
  </si>
  <si>
    <r>
      <t>4.</t>
    </r>
    <r>
      <rPr>
        <i/>
        <sz val="11"/>
        <rFont val="Times New Roman CE"/>
        <family val="1"/>
      </rPr>
      <t xml:space="preserve"> Prekinitve del , ki so potrebna za druga vezana dela , je vkalkulirati v ceno za enoto mere. </t>
    </r>
  </si>
  <si>
    <r>
      <t>5.</t>
    </r>
    <r>
      <rPr>
        <i/>
        <sz val="11"/>
        <rFont val="Times New Roman CE"/>
        <family val="1"/>
      </rPr>
      <t xml:space="preserve"> Pred pričetkom del je izvajalec dolžan preveriti vse količine in dejanske mere na objektu.  Z investitorjem in nadzorom se je potrebno terminsko uskladiti katere odseke se lahko izvaja v določenem terminu zaradi motenja funkcije ostalih objektov</t>
    </r>
  </si>
  <si>
    <t>6. Kanalizacijske cevi se spajajo po navodilih proizvajalca, kanalizacija mora biti vodotesna, jaški betonski ali iz umetnih mas z obdelano muldo, pokrovi izven objekta se montirajo na sistem obroča</t>
  </si>
  <si>
    <t xml:space="preserve">1. V ceno za enoto mere morajo biti vračunani stroški za izdelavo delavniških načrtov ter detajlov za izvedbo posameznih konstrukcijskih elementov in izdelava predizmer na objektu.  </t>
  </si>
  <si>
    <t>2. Pred izvedbo - montažo stavbnega pohištva je z izvajalcem gradbenih del potrebno uskladiti mere posameznih odprtin za okna in vrata in upoštevati shemo vrat in oken iz PZI projekta.</t>
  </si>
  <si>
    <t xml:space="preserve">3. Stavbno pohištvo poljubnega proizvajalca z ustreznim certifikatom; pred izdelavo nadzor potrdi detajle in način izvedbe! V času izdelave popisa PZI projekt še ni vseboval sheme oken in vrat, zato so posamezne postavke ocenjene na podlagi tlorisev PZI projekta. Pred izvdelavo pohištva mora zato izvajalec OBVEZNO preveriti in uskladiti dejansko stanje.  </t>
  </si>
  <si>
    <t xml:space="preserve">4. Vsi pohištveni robovi in vogali morajo biti gladki, brez ostrih robov v skladu s slovenskimi nacionalnimi standardi s področja pohištva javnih objektih. </t>
  </si>
  <si>
    <t>5. V ceno na enoto je upoštevati vse okrasne in tesnilne letve in tesnitev stavbnega pohištva na stiku z fasado oziroma oblogami, vgradnja oken se izvaja po RAL sistemu</t>
  </si>
  <si>
    <t>6. Celotno stavbno pohištvo mora biti pred montažo tovarniško zaščiten z debeloslojno PVC zaščitno vakuumsko folijo, katero se odstrani šele po končanih delih! Stroške za zaščito je zajeti v ceno E.M! Kljuke, ščite in držala pred montažo in nabavo predhodno pisno potrdi projektant.</t>
  </si>
  <si>
    <t xml:space="preserve">1. Delovni odri, ki služijo varovanju življenja, izvajalcev ter ostalih na gradbišču in niso posebej navedenea v tem popisu (glej tesraska dela - opaži in odri) se za čas izvajanja ne obračunavajo  posebej, ampak jih je potrebno upoštevati v cenah za enoto posameznih postavk, v kolikor to ni v popisu posebej opisano in označeno. </t>
  </si>
  <si>
    <t xml:space="preserve">2. Na  opleskanih površinah se ne smejo poznati sledovi od slikopleskarskega orodja  in ton mora biti enoten. </t>
  </si>
  <si>
    <t>3. Pred pričetkom je predhodno pregledati delovno površino in izvesti potrebna preddela; površine očistiti od emulzij, premazov opažev in mastnih deležev, pregledati niveleto površin in pomeriti stopnjo vlage. Vse našteto mora biti zajeto v E.M. posamezne postavke.</t>
  </si>
  <si>
    <t>4. V ceno je upoštevati vse zaščite pri slikanju ali pleskanju med posameznimi različnimi nanosi barv: bandažni trak, začasno odstranjevanje in ponovno nameščanje, zaščito lesenih ograj, zidnih površin, ipd…</t>
  </si>
  <si>
    <t>5. Vsi kovinski izdelki, ki se v finalni obdelavi prašno barvajo morajo biti barvani pri istem izvajalcu  zaradi preprečitve nastanka odstopanja nians ali posameznih odtenkov zaradi uporabe različnih vrst enakega definiranega barvnega odtenka. Uporabljena barva mora bti proizvod istega proizvajalca, kar izvajalec predhodno dokače z testnimi nanosi, po pisni potrditvi s strani projektanta in nadzorne službe pa se nanosi lahko izvedejo v celoti.</t>
  </si>
  <si>
    <r>
      <t>OPOMBA:</t>
    </r>
    <r>
      <rPr>
        <i/>
        <sz val="11"/>
        <color indexed="8"/>
        <rFont val="Times New Roman CE"/>
        <family val="0"/>
      </rPr>
      <t xml:space="preserve"> Pri izvajanju tlakarskih del je upoštevati vsa pripravljalna dela, pomožna dela zaključna dela. Hkrati je potrebno tudi upoštevati:</t>
    </r>
  </si>
  <si>
    <t>1. Pred polaganjem talnih oblog je predhodno pregledati delovno površino in izvesti potrebna preddela; površine očistiti od emulzij, premazov opažev in mastnih deležev, pregledati niveleto tlaka in pomeriti stopnjo vlage. Pred polaganjem je preveriti stanje talne hidroizolacije, pri polaganju pa dela izvajati tako, da se le-ta ne poškoduje. Vse našteto mora biti zajeto v E.M. posamezne postavke.</t>
  </si>
  <si>
    <t>2. Polaganje talnih obloga ob vodovodnih  in elektro priključkih izvesti , tako da so stiki pokriti s rozetami .</t>
  </si>
  <si>
    <t>3. Pred polaganjem izvajalec skupaj z nadzorom pregleda površine oblaganja določi lokacije, način in smer oblaganja tlaka in polaganja talnih oblog. Površine odprtin do 0,50 m2 , ki se ne oblagajo , ampak se oblaganje vrši ob  odprtinah,  se ne odbijajo.</t>
  </si>
  <si>
    <t>OPOMBA: Pri izvajanju ključavničarskih del je upoštevati vsa  pripravljalna dela, predhodno izvesti predizmere na objektu ter jih uskladiti glede na dejansko stanje. Investitorju dostaviti vzorce določenih elementov v potrditev pred izvedbo del. Izdelki morajo biti obdelani kot je razvidno iz posamezne postavke, vari očiščeni. sidranje posameznih konstrukcij morajo biti izvedeni nemoteče na izgled in oviranje izvedbe ostalih del, Posamezne detajle izvajalec uskladi z nadzorom ali projektantom.</t>
  </si>
  <si>
    <t>FASDADERSKA DELA</t>
  </si>
  <si>
    <r>
      <t>OPOMBA:</t>
    </r>
    <r>
      <rPr>
        <i/>
        <sz val="11"/>
        <rFont val="Times New Roman CE"/>
        <family val="1"/>
      </rPr>
      <t xml:space="preserve">  Za dopustna odstopanja za pravokotnost in površinsko ravnost fasade veljajo določila po DIN 18202. V ceni upoštevati vse zaključke  na obodnih zidovih in stikih različnih materialov ter vse potrebne kotnike, odkapne robove, bandaže in dodatne ojačitve pri odprtinah.</t>
    </r>
  </si>
  <si>
    <t xml:space="preserve">1. Pri izvajanju fasaderskih del je strikno upoštevati navodila proizvajalca fasadnih elementov, njegove detajle in obrobe ter zaključke, ki so potrebni za garancijo in predpisano kvaliteto, katero pogojujejo izvajalčevi parametri in sledeči standardi: DIN 52611 in DIN 4108 (toplotna prevodnost), DIN 4102-2 in EN 13501 (razred ognjeodpornosti), DIN 4102 (gorljivost in DIN 52210 (zvočna izolativnost).   </t>
  </si>
  <si>
    <t xml:space="preserve">2. Izvajalec pred pričetkom del preveri ravnost površine in njeno tolerančno območje, stanje površine (vlažnost, čistost, homogenost podlage, mastni madeži…) ter napake pred pričetkom del odpraviti. Natezna trdnost podlage mora znašati najmanj 0,08 N/mm2. </t>
  </si>
  <si>
    <t>3. Izolacija fasade mora ustrezati sledečim parametrom in standardom: SIST EN 12667 (toplotna prevodnost), SIST EN 13501 (odziv na ogenj), SIST EN 1609 in 12087 (vodovpojnost), SIT EN 12086 (difuzijska upornost vodni pari) in DIN 4102/T17 (tališče). Pred pričetkom mora izvajalec uskladiti detajle pritrjevanja odkapnih obrob, prirjevanje ograj na okenskih odprtinah in ostale preboje na fasadi. Zrnavost, strukturo in barvo določi projektant ali nadzor z investitojem.</t>
  </si>
  <si>
    <t>dobava in montaža PVC odkapnikov</t>
  </si>
  <si>
    <t>fasaderska dela :</t>
  </si>
  <si>
    <t xml:space="preserve">1. Vsi potrebni varnostni ukrepi in zaščite v smislu Zakona o varnosti in zdravja pri delu ter Pravilnika o listinah za  sredstva pri delu, ki veljajo pri izvajanju navedenih del. </t>
  </si>
  <si>
    <t xml:space="preserve">4. 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</si>
  <si>
    <t xml:space="preserve">6. Pri izvajanju objekta je obvezno upoštevati požarni elaborat ali načrt za predmetni objekt ter vse ostale pogoje posameznih soglasodajalcev, izdelovalcev posameznih načrtov in gradbenega dovoljenja.  Pred pričetkom del mora izvajalec dodatno pregledati načrt gradbenih konstrukcij, načrt arhitekture, električnih inštalacij, naprav in opreme in načrt strojnih inštalacij, naprav in opreme ter morebitne ugotovljene pripombe posredovati investitorju. </t>
  </si>
  <si>
    <t>vzidava vrat velikosti nad 2,00 m2/kom v izgotovljene odprtine oz. obdelava špalet</t>
  </si>
  <si>
    <t>dobava in vzidava  sider za sidranje stopniščnih in balkonskih ograj, sidra teže do 1,0 kg/kom pritrjena na opaž dimenzij 100/100/4 mm</t>
  </si>
  <si>
    <t>izdelava fine cementne prevleke na podložni beton, izdelava zlikane površine svežega betona temeljev, oz. pačokiranje ali brušenje zidov kot podlaga za izvedbo hidroizolacije</t>
  </si>
  <si>
    <t>izdelava vertikalne hidroizolacije v sestavi 1 x hladni premaz, 1 x izolacijski trak deb. 4 mm, varjena cela površina</t>
  </si>
  <si>
    <t>dobava in polaganje talnih keramičnih ploščic višje kvalitete z lepljenjem na podlago</t>
  </si>
  <si>
    <t>dobava predpražnika in izdelava okvirja predpražnikov velikosti do 2,00 m2/kom izdelan iz Rf kotnika 30/30 prirejen za vgraditev z obbetoniranjem</t>
  </si>
  <si>
    <t>izdelava hidroizolacije pod betonskimi zidovi in stebri z samorazlivno hidroizolacijskim premazom (hidrostop elastik )</t>
  </si>
  <si>
    <t>opaž ravnih betonskih plošč podpor do 3,0m, debeline do 20 cm</t>
  </si>
  <si>
    <t>opaž robov plošče višine do 20 cm</t>
  </si>
  <si>
    <t>ELEKTRO GORENJSKA d.d.                                                                             Ulica Mirka Vadnova 3a, Kranj</t>
  </si>
  <si>
    <t>DDV 22%</t>
  </si>
  <si>
    <t>izdelava zaokrožnice med temeljno ploščo in vertikalno steno s cementno malto za izvedbo hidroizolacije</t>
  </si>
  <si>
    <t>dobava in polaganje XPS plošč debeline 10 cm na hidroizolacijo pod temeljno ploščo, XPS 50SF</t>
  </si>
  <si>
    <t>dobava in polaganje PVC UKC SN 8 cevi fi 125 z obbetoniranjem z potrebnimi fazonskimi komadi</t>
  </si>
  <si>
    <t>dobava in polaganje PVC UKC SN 8 cevi fi 160mm z obbetoniranjem z potrebnimi fazonskimi komadi</t>
  </si>
  <si>
    <t>oplesk finoometanih površin sten in stropov s poldisperzijsko barvo 2x v enem tonu</t>
  </si>
  <si>
    <t xml:space="preserve">brušenje betonske podlage, kitanje poškodb, izravnava in protiprašni epoxi premaz betonskih površin </t>
  </si>
  <si>
    <t>30.</t>
  </si>
  <si>
    <t>nepredvidena dela 10%</t>
  </si>
  <si>
    <t xml:space="preserve">2. Vsi notranji in zunanji vertikalni in horizontalni transporti do začasnih in stalnih deponij ter vsa pripravljalna ,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Posametni koeficienti razrahljivosti so upoštevani že v ceni za enoto mere. </t>
  </si>
  <si>
    <r>
      <t>OPOMBA:</t>
    </r>
    <r>
      <rPr>
        <i/>
        <sz val="11"/>
        <color indexed="8"/>
        <rFont val="Times New Roman CE"/>
        <family val="1"/>
      </rPr>
      <t xml:space="preserve"> Posamezne količine so izračunane za celotno gradbeno jamo v raščenem stanju. V času izdelave popisa kalkulantom ni bil na razpolago rezultat eventualno opravljenih geoloških raziskav, zato so kategorije in konfiguracija terena pri izračunu izkopa gradbene jame ocenjene na podlagi razgovora s projektantom. V času izvajanja izkopa mora izvajalec/investitor obvezno pridobiti poročilo in na novo določiti eventualno dno temeljenja. Pri ogledu mora sodelovati tudi statik, zaradi eventulanega zmanjšanja debeline tamponske temeljne blazine in geološka služba, ki mora sočasno z izvajanjem zemeljskih del vršiti geološki nadzor. Pri postavkah zemeljskih del je potrebno še zajeti: </t>
    </r>
  </si>
  <si>
    <t>3. Vsa utrjevanja dna izkopa, tampona, nasutij in zasipov je potrebno izvajati do predpisane zbitosti v skladu z načrtom gradbenih konstrukcij (statika) ali po navodilih projektanta. V ceno je vkalkulirati izdelavo poročila o opravljenih meritvah utrjene tamponske temeljne blazine.</t>
  </si>
  <si>
    <t>strojni izkop gradbene jame v III. Ktg, izkop  globine do 4,00m z nakladanjem izkopa na kamion ali odmetom na rob izkopa</t>
  </si>
  <si>
    <t>dobava in postavitev gradbiščne ograje višine 200 cm z vmesnimi dostopnimi vrati širine 400 cm, v ceni upoštevati vzdrževanje ograje v času gradnje</t>
  </si>
  <si>
    <t>najem sanitarnih kabin in pisarniškega kontejnerja za čas gradnje</t>
  </si>
  <si>
    <t>mes</t>
  </si>
  <si>
    <t>ureditev gradbišča z napisnimi in opozorilnimi tablami po ZGO</t>
  </si>
  <si>
    <t>kpl</t>
  </si>
  <si>
    <t>priklop gradbiščne elektrike in vode za potrebe gradbišča in odstranitev priklopov po zaključku del</t>
  </si>
  <si>
    <r>
      <t xml:space="preserve">OPOMBA: </t>
    </r>
    <r>
      <rPr>
        <i/>
        <sz val="11"/>
        <color indexed="8"/>
        <rFont val="Times New Roman CE"/>
        <family val="1"/>
      </rPr>
      <t xml:space="preserve">Pri izvajanju betonskih, armirano betonskih del je upoštevati vse pogoje, katere navaja in predpisuje Pravilnik o tehničnih normativih za beton in armirani beton. Armatura se izdeluje v skladu s PZI "Načrtom gradbenih konstrukcij", pri čemer je upoštevati vse pogoje in navodila za izdelavo iz omenjenega načrta.  Posebej pa je treba še upoštevati: </t>
    </r>
  </si>
  <si>
    <t>7. Pred pričetkom gradnje mora izvajalec izdelati Projekt betona v skladu z veljavno zakonodajo in ga predložiti nadzoru in projektantu gradbenih konstrukcij v pregled in potrditev. Pripadajoči stroški morajo biti že vkalkulirani v ceno posamezne E.M. vgrajenega betona. Betoni so v celoti izdelani v skaldu z SIST EN 206-1!</t>
  </si>
  <si>
    <r>
      <t>opaž poševnih plošč podpor do 7,00m, deblina plošče 20 cm,  plošča v naklonu do 21</t>
    </r>
    <r>
      <rPr>
        <vertAlign val="superscript"/>
        <sz val="12"/>
        <rFont val="Times New Roman CE"/>
        <family val="0"/>
      </rPr>
      <t>0</t>
    </r>
  </si>
  <si>
    <t>opaž robov plošče višine do 20 cm v naklonu strešine</t>
  </si>
  <si>
    <t>opaž odprtin in prehodov skozi ploščo in steno površine do 0,10 m2/kom</t>
  </si>
  <si>
    <t>dobava in vzidava sider za sidranje strešne konstrukcije, sidra iz navojnih palic fi 22 mm, vgradnja z potapljanjem v svežo betonsko mešanico</t>
  </si>
  <si>
    <t xml:space="preserve">obdelava betonskih sten s krpanjem s fino cementno malto in brušenjem betona </t>
  </si>
  <si>
    <t xml:space="preserve">obdelava betonskih stropov s krpanjem s fino cementno malto in brušenjem betona </t>
  </si>
  <si>
    <t>požarno tesnenje prebojev skozi požarne sektorje, preboji velikosti do 0,10m2/kom</t>
  </si>
  <si>
    <t>31.</t>
  </si>
  <si>
    <t>32.</t>
  </si>
  <si>
    <t>33.</t>
  </si>
  <si>
    <t>KANALIZACIJA</t>
  </si>
  <si>
    <t xml:space="preserve"> kanalizacija :</t>
  </si>
  <si>
    <t>komplet izdelava revizijskega jaška fi 60cm globine do 1,00m izdelan iz umetnih smol z LTŽ pokrovom Mp 40, fi 60 cm v obroču</t>
  </si>
  <si>
    <r>
      <t>OPOMBA:</t>
    </r>
    <r>
      <rPr>
        <i/>
        <sz val="11"/>
        <color indexed="8"/>
        <rFont val="Times New Roman CE"/>
        <family val="1"/>
      </rPr>
      <t xml:space="preserve"> Pri izvajanju tesarskih del je upoštevati vsa pripravljalna dela vključno s postavitvijo platoja za izris ostrešja v kolikor je to potrebno. Za izdelavo ostrešja se uporabi samo kvaliteten les smreke ali jelke II. ktg brez črnjave. Les mora biti ostroroben. Spajanje lesa se izvede z lesnimi zvezami. Obračun izvedenih del se obračuna glede na dejansko izvedene količine po pravilih stroke na podlagi GNG norm. V ceni na enoto je potrebno zajeti vsa pripravljalna dela, horizontalne in vertikalne transporte ter delovne odre.Varovalni odri, ki služijo varovanju življenja, izvajalcev ter ostalih na gradbišču se za čas izvajanja ne obračunavajo  posebej, ampak jih je potrebno upoštevati v cenah za enoto posameznih postavk, v kolikor to ni v popisu posebej opisano in označeno. Sidranje ostrešja mora biti izvedeno glede na statični izračun. Izvajalec skrbi sam za čiščenje gradbišča in transportnih poti.</t>
    </r>
  </si>
  <si>
    <t xml:space="preserve">zaščita ostrešja z protiisekticidnim premazom vseh lesenih delov </t>
  </si>
  <si>
    <t>kosmati opaž z deskami debeline 20 mm antiinsekticidno zaščitene širine do 15 cm preko špirovcev</t>
  </si>
  <si>
    <t>dobava in montaža sekundarne kritine preko špirovcev in toplotne izolacije - teyvek ali podobno</t>
  </si>
  <si>
    <t>izdelava podkonstrukcije prezračevanega slemena po detajlu prefaz</t>
  </si>
  <si>
    <t>izdelava delovnih zaščitnih odrov višine do 10m za izvajanje krovsko kleparskih del</t>
  </si>
  <si>
    <t xml:space="preserve">komplet izdelava toplotno izolativne fasade  po fasadnem sistemu kateri ustreza evropskemu tehničnemu soglasju ETAG 004, lepljenje FKD-S 0,036W/mK plošč debeline 15 cm na pripravljeno podlago z lepilno malto, sidranje fasadnih plošč 6 kom/m2 200mm ( poglobljena sidra PPV začepljena s FKD čepi fi 70/20mm),1. nanos lepilne malte, 2. nanos lepilne malte, steklena mrežica potopljena v lepilo, tretji  nanos lepilne malte, prednamaz emulzije v barvi zaključnega sloja in tankoslojni zaključni sloj v svetli barvi  granulat 2mm </t>
  </si>
  <si>
    <t>komplet izdelava toplotnoizoliranega fasadnega podstavka s toplotno izolacijo XPS plošče λ= 0,036 debeline 10 cm, po fasadnem sistemu kateri ustreza evropskemu tehničnemu soglasju ETAG 004, lepljenje plošč debeline 10 cm na pripravljeno podlago z lepilno malto, sidranje fasadnih plošč 6 kom/m2 ( poglobljena sidra PPV 160mm začepljena s EPS čepi 70/17mm), v AB zid nanos lepilne malte, steklena mrežica potopljena v lepilo, drugi nanos lepilne malte, prednamaz emulzije  ter marmorni zaključni sloj - kulirplast ali podobno 2mm</t>
  </si>
  <si>
    <t>izdelava okvirja iz kotnika 50/50/4 - 30/30/3 s sidri za vgradnjo v beton na robovih odprtin, izdelek antikorozijsko zaščiten na zunanji strani</t>
  </si>
  <si>
    <t>izdelava, dobava in montaža vratnih pripr iz Rf kotnika 30 x 30 x 3 mm</t>
  </si>
  <si>
    <t>dobava in vzidava notranjih okenskih polic širine do 20 cm, police iz plastificiranega iverala z dolbljenjem ležišča v zidu</t>
  </si>
  <si>
    <r>
      <t>5. Pri polaganju gumiranih talnih oblog, epoxi premazov in parketa je obvezno potrebno upoštevati sledeče splošne pogoje:
¨ Minimalni izvedbeni pogoji za vgradnjo epoksidnih tlakov:
¨ Izvedeni epoksidni tlak se lahko mehansko obremeni po ca. 3 do 4 dneh kemijsko odpornost pa doseže po ca. 7 do 10 dneh pri temperaturi 20</t>
    </r>
    <r>
      <rPr>
        <i/>
        <vertAlign val="superscript"/>
        <sz val="11"/>
        <rFont val="Times New Roman CE"/>
        <family val="0"/>
      </rPr>
      <t>0</t>
    </r>
    <r>
      <rPr>
        <i/>
        <sz val="11"/>
        <rFont val="Times New Roman CE"/>
        <family val="0"/>
      </rPr>
      <t>C. Pranje in čiščenje epoksidnega tlaka z vodo je možno šele po kemijski utrditvi tlaka.
¨ Temperatura podlage min. 10</t>
    </r>
    <r>
      <rPr>
        <i/>
        <vertAlign val="superscript"/>
        <sz val="11"/>
        <rFont val="Times New Roman CE"/>
        <family val="0"/>
      </rPr>
      <t>o</t>
    </r>
    <r>
      <rPr>
        <i/>
        <sz val="11"/>
        <rFont val="Times New Roman CE"/>
        <family val="0"/>
      </rPr>
      <t>C oz. 3</t>
    </r>
    <r>
      <rPr>
        <i/>
        <vertAlign val="superscript"/>
        <sz val="11"/>
        <rFont val="Times New Roman CE"/>
        <family val="0"/>
      </rPr>
      <t>o</t>
    </r>
    <r>
      <rPr>
        <i/>
        <sz val="11"/>
        <rFont val="Times New Roman CE"/>
        <family val="0"/>
      </rPr>
      <t>C nad temperaturo rosišča, temperatura zraka v prostoru min.10</t>
    </r>
    <r>
      <rPr>
        <i/>
        <vertAlign val="superscript"/>
        <sz val="11"/>
        <rFont val="Times New Roman CE"/>
        <family val="0"/>
      </rPr>
      <t>o</t>
    </r>
    <r>
      <rPr>
        <i/>
        <sz val="11"/>
        <rFont val="Times New Roman CE"/>
        <family val="0"/>
      </rPr>
      <t>C
¨ Vsebnost vlage v cementni podlagi do 2,5%CM.
¨ Oprijemna trdnost podlage ³ 1,5 N/mm2.
¨ Tlačna trdnost AB podlage ³ 25 N/mm2.
¨ Tlačna trdnost cementnega estriha ³ 30 N/mm2.
¨ Ravnost osnovne podlage v skladu z DIN EN 18202 (tabela 3, vrstica3).
¨ Upoštevati je potrebno navodila iz tehničnih listov o produktih tudi priporočila BEB KH-0/U in KH-0/S v zadnji izdaji izbranega proizvajalca.  Izgled in stopnjo protidrsnosti je potrebno na  osnovi vzorca predhodno pisno potrditi s strani nadzora in projektanta.
¨ Obvezna ustreznost materialov za uporabo v garažnih hišah sistem OS8.
¨ Obvezna je izvedba opisanega sistema, vendar poljubnega proizvajalca.</t>
    </r>
  </si>
  <si>
    <t>SKUPAJ Z DDV:</t>
  </si>
  <si>
    <t xml:space="preserve">odvoz izkopa na stalni depo izvajalca del predvidena deponija oddaljena do 12km </t>
  </si>
  <si>
    <t>dovoz materiala iz začasne deponije oddaljene do 50m, vključno z nakladanjem na kamion za izvedbo zasipa za zidovi</t>
  </si>
  <si>
    <t xml:space="preserve">plačilo depoja nenevarnih gradbenih odpadkov </t>
  </si>
  <si>
    <t>pregled temeljnih tal pooblaščene institucije - obračun po fakturi s pribitkom manipulacijskih stroškov v višini 5%</t>
  </si>
  <si>
    <t>dobava in ugraditev armiranega vodotesnega betona C30/37, XC4, XD2, XS1, XF1, XA1, Cl0,2, S4 Dmax 16 PV-II, preseka 0,20 - 0,30 m3/m2-m -temeljna plošča ( bela kad )</t>
  </si>
  <si>
    <t>dobava in ugraditev armiranega betona C30/37, XC4, XD2, XS1, XF1, XA1, Cl0,2, S4 Dmax 16 PV-II, preseka 0,12 - 0,20 m3/m2-m -obodne stene klet ( bela kad )</t>
  </si>
  <si>
    <t>dobava in ugraditev armiranega betona C25/30, XC1, Cl 0.2, S3, Dmax 16/31,5, v konstrukcije preseka 0,12-0,20  m3/m2-m, - plošče</t>
  </si>
  <si>
    <r>
      <t>dobava in ugraditev armiranega betona C25/30, XC1, Cl 0.2, S3, Dmax 16/31,5, v konstrukcije preseka 0,12-0,20  m3/m2-m, - poševna plošča naklon do 21</t>
    </r>
    <r>
      <rPr>
        <vertAlign val="superscript"/>
        <sz val="12"/>
        <rFont val="Times New Roman CE"/>
        <family val="0"/>
      </rPr>
      <t>0</t>
    </r>
  </si>
  <si>
    <t>dobava in ugraditev armiranega betona C25/30, XC1, Cl 0.2, S3, Dmax 16/31,5, v konstrukcije preseka 0,12 -  0,20 m3/m2, stopnice</t>
  </si>
  <si>
    <t>dobava in ugraditev podložnega betona C12/15, X0, Cl 0,2, S1, Dmax 16/31,5, preseka 0,08 - 0,12 m3/m2 - pod temeljno ploščo</t>
  </si>
  <si>
    <t>dobava in ugraditev podložnega betona C12/15, X0, Cl 0,2, S1, Dmax 16/31,5, preseka 0,08 - 0,12 m3/m2 - pod temelji</t>
  </si>
  <si>
    <t>dobava in vgraditev zaščitnega betona C20/25, XC1, Cl 0,2, S1, Dmax 8, granulata 0-8mm v debelini 4 cm</t>
  </si>
  <si>
    <t>strojno glajenje svežih betonskih površin plošč in izdelava corud tal.m finalnega tlaka,  klet, pritličje</t>
  </si>
  <si>
    <t>vgraditev bituminiziranega jeklenega traku na siku plošča stena in delovnih stikih za preprečitev vdora vode - hidroizolacija, jekleni trak DF 150mm z nogo za pritrditev na armaturo, obojestransko obdelan z bituminizirano prevleko (betomax schneider)</t>
  </si>
  <si>
    <t xml:space="preserve">zaščita hidroizolacije z bradvičasto tefond folijo pritrjeno na AB zid </t>
  </si>
  <si>
    <t>komplet izdelava peskolova fi 30 globine 1,00 m z LTŽ pohodnim pokrovom 40/40 cm</t>
  </si>
  <si>
    <t>dobava in montaža difuzijsko zaprte folije Bauder TOP UDS 1,5, ki je na robovih samolepilna kot ločilni sloj med deskami in pločevino. Sd vrednost: 100m, gramatura približno 1.400 g/m²</t>
  </si>
  <si>
    <t xml:space="preserve">dobava in montaža strešne kritine iz PREFALZ aluminijastih trakov v barvi, debeline 0,70 mm, širine 500 mm, enostransko plastificirane, kvalitete barve P.10 (spodnja stran transparentni zaščitni lak), kvaliteta zgibnega spoja H41, iz alu. legure AlMn1Mg0,5, H41, v prefa standardnih barvah ( štev. 7 ), kritina v izvedbi z dvojnim pokončnim zgibom, vertikalni del zgiba je stožčast, tako da v spodnjem naležnem področju ostane dilatacijski razmak 3-5 mm, pritrjevanje trakov s pomočjo nerjavnih fiksnih in pomičnih sider v skladu z normativom ÖNORM B 2221 oz. 4014, po določitvi mer na objektu je treba posamezne trakove profilirati izključno strojno z orodjem za profiliranje (npr. Schlebach profilirni stroj), tako profilirane trakove s kotnimi pokončnimi prevoji je treba spojiti z dvojnim zgibom, razpored trakov, oz. zgibov mora biti simetričen glede na gradbene elemente, obračun se opravi glede na izmeri na objektu, brez dodatkov za reze, drobni material in opaž, v področju robov, slemena in spojev z vertikalnimi elementi je treba paziti na izvedbo z omogočenim dilatacijskim delovanjem. </t>
  </si>
  <si>
    <t>izdelava, dobava in montaža usmerjevalne pločevine pod kritino izdelana iz Alu barvne prefa pločevine razvite širine 26 cm, vgraditi strokovno po navodilih proizvajalca z vsemi zaključki, pritrdilnim in sidernim materialom</t>
  </si>
  <si>
    <t>dobava in montaža PREFA perforirane alu mrežice za dovod zraka v podstrešje, krožne luknje Ø 5, barva kot osnovna pozicija, razvite širine 120 mm, vgraditi strokovno po navodilih proizvajalca z vsemi zaključki, pritrdilnim in sidernim materialom</t>
  </si>
  <si>
    <t>dobava in montaža nosilnega traku za Prefalz kritino iz aluminija, debeline 1,00 mm, razvite širine ca. 200 mm, po potrebi z zavihanim robom, vgraditi strokovno po navodilih proizvajalca z vsemi zaključki, pritrdilnim in sidernim materialom</t>
  </si>
  <si>
    <t>izdelava, dobava in montaža odkapne pločevine iz prezračevalnega sloja razvite širine 60 cm izdelane iz Alu barvne prefa pločevine, vgraditi strokovno po navodilih proizvajalca z vsemi zaključki, pritrdilnim in sidernim materialom</t>
  </si>
  <si>
    <t>izdelava in montaža okroglih odtočnih cevi iz prefaz barvne pločevine debeline 0,55 mm, razvite širine 33 cm vključno z objemkami in koleni, vgraditi strokovno po navodilih proizvajalca z vsemi zaključki, pritrdilnim in sidernim materialom</t>
  </si>
  <si>
    <t>izdelava in montaža iztočnih kotličkov z zaščitno mrežo pred vnosom nesnage in listja, tipski kotliček prefa, vgraditi strokovno po navodilih proizvajalca z vsemi zaključki, pritrdilnim in sidernim materialom</t>
  </si>
  <si>
    <t xml:space="preserve">dobava in montaža PREFA dvojnega cevnega snegobrana, barve P.10 kot osnovna pozicija, sestavljen je iz alu dvojnega nosilca snegolova za Prefalz, 2 alu cevi Ø 28 mm in lovilca ledu za Prefalz snegobran (2 kos na trak). </t>
  </si>
  <si>
    <t>dobava in montaža tipskega slemenskega zračnega elementa PREFA Jet-lufter, vključno s pritrdilnim materialom, pritrditi s priloženimi tesnilnimi vijaki, po navodilih proizvajalca z vsemi zaključki, pritrdilnim in sidernim materialom</t>
  </si>
  <si>
    <t>dobava in montaža zaključnega elementa za PREFA Jet lufter prezračevalni element, vključno s pritrdilnim materialom, vgraditi po navodilih proizvajalca z vsemi zaključki, pritrdilnim in sidernim materialom</t>
  </si>
  <si>
    <t>vsi detajli, pritrditve in konstrukcije se izvajajo po detajlih dobavitelja kritine - PREFA, z vsemi zaključki, sidernim, tesnilnim in pritrditvenim materialom, spojni detajli izvedeni po detajlih proizvajalca in detajlih arhitekture</t>
  </si>
  <si>
    <t>izdelava pralnega opleska na pripravljeno podlago stikališča, stopnišč in hodnikov v pasu do 2,20 m - lateks ali podobno</t>
  </si>
  <si>
    <t>dobava in montaža eluksiranega Al profila pri prehodih</t>
  </si>
  <si>
    <t>RTP ŠKOFJA LOKA</t>
  </si>
  <si>
    <t>postavitev dvojnih gradbenih profilov in prenos zakoličbe na profile</t>
  </si>
  <si>
    <t>postavitev enojnih gradbenih profilov in prenos zakoličbe na profile</t>
  </si>
  <si>
    <t>strojni izkop gradbene jame v III. Ktg, izkop  globine do 1,00m z nakladanjem izkopa na kamion ali odmetom na rob izkopa</t>
  </si>
  <si>
    <t>dodatek za izkop zemljine v V. ktg</t>
  </si>
  <si>
    <t>kombiniran izkop jarkov v zemljini III. ktg globine do 2,00m, širine do 2,00m z odmetom na rob izkopa ali nakladanjem na prevozno sredstvo</t>
  </si>
  <si>
    <t>kombiniran 80% ročni izkop v kampadah za podbetoniranje obstoječih temeljev z odmetom ma rob izkopa</t>
  </si>
  <si>
    <t>dobava in ugraditev tampona v sloju po 20 cm skupne debeline 30 cm temeljna blazina pod temeljnimi ploščami</t>
  </si>
  <si>
    <t>zasip objekta za kletnimi stenami z izkopanim materialom v slojih po 40 cm do kote -1,00m</t>
  </si>
  <si>
    <t>zasip jarkov s premetom zemljine, zasip z izkopanim materialom v slojih po 40 cm</t>
  </si>
  <si>
    <t xml:space="preserve">zasip med temelji in temeljnimi gredami z izkopanim materialom v slojih po 30 cm skupne debeline 40 cm </t>
  </si>
  <si>
    <t>dobava in vgraditev tamponskega materiala med temelji in temeljnimi gredami v slojih po 20 cm, skupne debeline 30 cm</t>
  </si>
  <si>
    <t>dobava in ugraditev tampona v sloju po 30 cm skupne debeline 50 cm - okoli objekta</t>
  </si>
  <si>
    <t>€</t>
  </si>
  <si>
    <t>delo geometra za postavitev zakoličbe na profile</t>
  </si>
  <si>
    <t>dobava in ugraditev armiranega betona C25/30, XC1, Cl 0.2, S3, Dmax 16/31,5, preseka nad 0,30 m3/m2-m -podbetoniranje temeljev</t>
  </si>
  <si>
    <t>dobava in ugraditev armiranega betona C25/30, XC1, Cl 0.2, S3, Dmax 16/31,5, preseka 0,20 - 0,30 m3/m2-m -pasovni temelji in grede</t>
  </si>
  <si>
    <t xml:space="preserve">dobava in ugraditev armiranega betona C25/30, XC1, Cl 0.2, S3, Dmax 16/31,5, preseka nad 0,30 m3/m2-m -točkovni temelji </t>
  </si>
  <si>
    <t>dobava in ugraditev armiranega betona C25/30, XC1, Cl 0.2, S3, Dmax 16/31,5, preseka 0,20 - 0,30 m3/m2-m - stene višine do 2,00m</t>
  </si>
  <si>
    <t>dobava in ugraditev armiranega betona C25/30, XC1, Cl 0.2, S3, Dmax 16/31,5, preseka 0,20 - 0,30 m3/m2-m - stene višine nad 4,00m</t>
  </si>
  <si>
    <t>dobava in ugraditev armiranega betona C25/30, XC1, Cl 0.2, S3, Dmax 16/31,5, v konstrukcije preseka 0,12-0,20  m3/m2-m, -  stebri obsega do 160 cm, višine do 3,00m</t>
  </si>
  <si>
    <t>dobava in ugraditev armiranega betona C25/30, XC1, Cl 0.2, S3, Dmax 16/31,5, v konstrukcije preseka do 0,08  m3/m2-m, -  vertikalne vezi, višine do 3,00m</t>
  </si>
  <si>
    <t>dobava in ugraditev armiranega betona C25/30, XC1, Cl 0.2, S3, Dmax 16/31,5, v konstrukcije preseka 0,12-0,20  m3/m2-m, -  nosilci</t>
  </si>
  <si>
    <t>dobava in ugraditev armiranega betona C25/30, XC1, Cl 0.2, S3, Dmax 16/31,5, v konstrukcije preseka do 0,08  m3/m2-m, -  horizontalne vezi, višine do 20 cm</t>
  </si>
  <si>
    <t>dobava in ugraditev armiranega betona C25/30, XC1, Cl 0.2, S3, Dmax 16/31,5, v konstrukcije preseka do 0,08  m3/m2-m, -  preklade obsega do 70 cm</t>
  </si>
  <si>
    <r>
      <t>dobava in ugraditev armiranega betona C25/30, XC1, Cl 0.2, S3, Dmax 16/31,5, v konstrukcije preseka 0,12-0,20  m3/m2-m, - poševna plošča naklon do 2</t>
    </r>
    <r>
      <rPr>
        <vertAlign val="superscript"/>
        <sz val="12"/>
        <rFont val="Times New Roman CE"/>
        <family val="0"/>
      </rPr>
      <t>0</t>
    </r>
  </si>
  <si>
    <t>dobava in ugraditev armiranega vodotesnega betona C30/37, XC4, XD2, XS1, XF1, XA1, Cl0,2, S4 Dmax 16 PV-II, preseka 0,12 - 0,20 m3/m2-m -plošča z kineto pod transformatorji</t>
  </si>
  <si>
    <t>dobava in ugrajevanje armaturnih mrež teže do 6 kg/m2 - ocena</t>
  </si>
  <si>
    <t>strojno glajenje svežih betonskih površin plošč kot podlaga hidroizolaciji strehe</t>
  </si>
  <si>
    <t>opaž robov temeljne plošče debeline 30 cm, skupna višina opaža 50 cm</t>
  </si>
  <si>
    <t>enostranski opaž podbetoniranja obstoječih temeljev višine do 2,00m, opaž v kampadah</t>
  </si>
  <si>
    <t>dvostranski opaž pasovnih temeljev in temeljnih gred višine do 70 cm ravni odseki</t>
  </si>
  <si>
    <t>opaž točkovnih temeljev površine do 1,00m2, višine 70 cm</t>
  </si>
  <si>
    <t>dvostranski opaž sten debeline 30 cm, višine do 3,00 m, enostransko viden opaž - bela kad, razporni elementi opaža izvedeni s cevaki iz vlaknastega betona s konusnim zaključkom za vgradnjo, tesnenje z vstavljanjem in lepljenjem dveh čepov dolžine 2cm na vsaki strani in zaprti s konusnimi čepi iz vlaknastega betona lepljeni z repoxal dvokomponentnim lepilom, čepi na obeh straneh poravnani s steno ( po navodilih dobavitelja sigi d.o.o.)</t>
  </si>
  <si>
    <t>kombiniran izkop jarkov v zemljini III. ktg globine do 3,50m, širine do 4,00m z odmetom na rob izkopa ali nakladanjem na prevozno sredstvo</t>
  </si>
  <si>
    <t>dobava in ugraditev armiranega betona C25/30, XC1, Cl 0.2, S3, Dmax 16/31,5, preseka 0,12 - 0,20 m3/m2-m - stene jaškov in kinet</t>
  </si>
  <si>
    <t>dvostranski opaž sten debeline 20 cm, višine do 4,00 m,  vstopni jašek in kineta</t>
  </si>
  <si>
    <t>dvostranski opaž sten debeline 30 cm, višine do 3,00 m</t>
  </si>
  <si>
    <t>dvostranski opaž sten debeline 30 cm, višine do 9,00 m,  obojestransko viden opaž ( delovni odri pri stenah višine nad 3,00 m so zajeti v posebni postavki)</t>
  </si>
  <si>
    <t>opaž vidnih slopov in stebrov obsega do 160cm, višine do 3,00 m</t>
  </si>
  <si>
    <t>opaž odprtin v armiranobetonskih stenah debeline 30 cm za prehode in stavbno pohištvo</t>
  </si>
  <si>
    <t>opaž odprtin za kabelske uvodnice v betonski steni velikosti ~120/65 cm</t>
  </si>
  <si>
    <t>opaž prehodov v betonski steni debeline 30 cm, odprtina velikosti do 0,05m2/kom</t>
  </si>
  <si>
    <t>opaž vertikalnih vezi med gotovimi zidovi, višina opaženja do 3,00m</t>
  </si>
  <si>
    <t>opaž nosilcev obsega do 1,40m, podpor do 3,00m, viden opaž</t>
  </si>
  <si>
    <t>opaž horizontalnih vezi višine do 20 cm na gotovih zidovih</t>
  </si>
  <si>
    <t>opaž preklad obsega do 70 cm, podpor do 3,00m</t>
  </si>
  <si>
    <t>opaž ravnih dvoramnih stopnic in podestov podpor do 3,00m, širina stopnic 120 cm, opaž podov, čel in obrob</t>
  </si>
  <si>
    <t>dodatek za enostranski opaž stene višine do 3,00m</t>
  </si>
  <si>
    <r>
      <t>opaž poševnih plošč podpor do 7,00m, deblina plošče 20 cm,  plošča v naklonu do 2</t>
    </r>
    <r>
      <rPr>
        <vertAlign val="superscript"/>
        <sz val="12"/>
        <rFont val="Times New Roman CE"/>
        <family val="0"/>
      </rPr>
      <t>0</t>
    </r>
  </si>
  <si>
    <t>dobava in postavitev delovnih odrov za izvajanje opažev in obdelavo sten, odri višine do 9,00m</t>
  </si>
  <si>
    <t>opaž jaškov in kinet v sklopu plošč, razgiban opaž manjših površin</t>
  </si>
  <si>
    <t>izdelava horizontalne hidroizolacije s  hidroizolacijskim trakom na osnovi bitumna s steklenim voalom T4 ter predhodnim bitumenskim premazom</t>
  </si>
  <si>
    <t>izdelava zaščite vertikalne hidroizolacije s stirodur ploščami XPS 30GK debeline 5 cm</t>
  </si>
  <si>
    <t>izdelava zaščite vertikalne hidroizolacije s stirodur ploščami XPS 30GK debeline 12 cm</t>
  </si>
  <si>
    <t>zidanje opečnih stem z opečnim modularnim blokom debeline 25 cm v podaljšani malti</t>
  </si>
  <si>
    <t>zidanje opečnih stem z opečnim modularnim blokom debeline 20 cm v podaljšani malti</t>
  </si>
  <si>
    <t>zidanje opečnih predelnih sten z opečnim pregradnim blokom debeline 15 cm v podaljšani malti</t>
  </si>
  <si>
    <t>zidanje predelnih sten debeline 10 cm  s penobetonskimi bloketi višine do 3,00 m</t>
  </si>
  <si>
    <t>zidanje predelnih sten debeline 15 cm  s penobetonskimi bloketi višine do 3,00 m</t>
  </si>
  <si>
    <t>dobava in vgraditev tipskih opečnih ali penobetonskih preklad dolžine do 140 cm</t>
  </si>
  <si>
    <t>odstranitev obstoječih oken zastekljenih s copelit steklom v kovinskem okvirju s transportom v stalni depo, okno velikosti 4,20 x 2,40m</t>
  </si>
  <si>
    <t>zazidava okenskih odprtin - podzidava parapetov z opečnim modularnim blokom debeline 20 cm v podaljšani malti</t>
  </si>
  <si>
    <t>izdelava prebojev za vgradnjo stavbnega pohištva in prehode v steni debeline 30 cm zidana z betonskim blokom, odvoz ruševin v stalni depo</t>
  </si>
  <si>
    <t>izdelava preboja v AB steni dimenzij 150/200cm, stena debeline 30cm z odrezom konstrukcije in odvozom razrezanih betonskih elementov</t>
  </si>
  <si>
    <t>grobi in fini omet opečnih in penobetonskih sten s predhodnim cementnim obrizgom - strojni ometi</t>
  </si>
  <si>
    <t>krpanje ometov z grobo in fino podaljšano malto s predhodnim cementnim obrizgom</t>
  </si>
  <si>
    <t>vzidava oken v izgotovljene odprtine oz. obdelava špalet, okna velikosti nad 2 m2</t>
  </si>
  <si>
    <t>dobava in lepljenje XPS plošč debeline 5 cm na AB steno kot dilatacija med stenama</t>
  </si>
  <si>
    <t>čiščenje objekta pred polaganjem izolacij in izvedbo finalnih tlakov - gradbeno</t>
  </si>
  <si>
    <t>34.</t>
  </si>
  <si>
    <t>35.</t>
  </si>
  <si>
    <t>36.</t>
  </si>
  <si>
    <t>37.</t>
  </si>
  <si>
    <t>38.</t>
  </si>
  <si>
    <t>39.</t>
  </si>
  <si>
    <t>40.</t>
  </si>
  <si>
    <t>41.</t>
  </si>
  <si>
    <t>42.</t>
  </si>
  <si>
    <t>kombiniran izkop v III. Ktg jam globine do 4,0 m površine do 3m2 m z odmetom na rob izkopa - ponikovalnica, separatorji in jaški</t>
  </si>
  <si>
    <t>dobava in polaganje PVC UKC SN 8 cevi fi 415mm z obbetoniranjem z potrebnimi fazonskimi komadi</t>
  </si>
  <si>
    <t>dobava in polaganje PVC UKC SN 8 cevi fi 315mm z obbetoniranjem z potrebnimi fazonskimi komadi</t>
  </si>
  <si>
    <t>dobava in polaganje PVC UKC SN 8 cevi fi 200mm z obbetoniranjem z potrebnimi fazonskimi komadi</t>
  </si>
  <si>
    <t>komplet izdelava revizijskega jaška fi 80cm globine do 1,00m izdelan iz umetnih smol z LTŽ pokrovom Mp 40, fi 60 cm v obroču</t>
  </si>
  <si>
    <t>komplet izdelava revizijskega jaška 40/40cm globine do 1,00m s poglobljenim smradotesnim pokrovom</t>
  </si>
  <si>
    <t>komplet izdelava ponikovalnice izdelana iz betonskih perfuriranih cevi fi 100 cm 3x in reducirnim kosom fi 60cm, LTŽ povozni pokrov Mp40, obsip ponikovalnice z kroglami 10m3/kom in zaščita z gradbenim filcem</t>
  </si>
  <si>
    <t>dobava in vgraditev separatorja olj razred II pretoka 6l/s z usedalnikom gošče 3000 l</t>
  </si>
  <si>
    <t>dobava in vgraditev separatorja olj pretoka 6l/s z baypasom</t>
  </si>
  <si>
    <t>priklop kanalizacije na obstoječi jašek, cev premera fi 125</t>
  </si>
  <si>
    <t>dobava in montaža enostavnega ostrešja dvokapnice iz smrekovega lesa primerne kvalitete z vsem pritrdilnim materialom,  poraba lesa do 0,05m3/m2, kapne lege vijačene v AB ploščo, slemenska lega podprta s sohami 20/20/160 cm 2x</t>
  </si>
  <si>
    <t>dobava in montaža sekundarne kritine - teyvek ali podobno</t>
  </si>
  <si>
    <t>letvanje strešine za prezračevalni sloj po špirovcih z letvami 5/8cm</t>
  </si>
  <si>
    <t>kosmati opaž z deskami debeline 24 mm antiinsekticidno zaščitene širine do 15 cm preko letev prezračevalnega sloja</t>
  </si>
  <si>
    <t>izdelava čelne podkonstrukcije za oblogo s pločevino, podkonstrukcija višine 75 cm izdelana z letvami 5/8cm vijačena v fasadno steno in ostrešje po detajlu projektanta ter obloga z deskami debeline 20 mm</t>
  </si>
  <si>
    <t>dobava in vgraditev kamene volne na betonsko ploščo, kamena volna (KI naturboard ventacusto) v debelini 24 cm</t>
  </si>
  <si>
    <t>streha nad pisarnami</t>
  </si>
  <si>
    <t>streha stikališče</t>
  </si>
  <si>
    <t>dobava in vgraditev kamene volne med špirovci s polaganjem na betonsko ploščo, kamena volna (KI unifit 032) v debelini 16 cm</t>
  </si>
  <si>
    <t>dobava in montaža lesenih leg iz smrekovega lesa primerne kvalitete dimenzij 12/16 cm, vijačene v AB naklonsko ploščo ali pritrjene s kovinskimi kotniki</t>
  </si>
  <si>
    <t>izdelava kapne podkonstrukcije za oblogo s pločevino, podkonstrukcija razvite širine 90 cm izdelana z letvami 5/8cm vijačena v fasadno steno in ostrešje po detajlu projektanta ter obloga z deskami debeline 20 mm</t>
  </si>
  <si>
    <t>obloga pravokotnega žlebu z deskami ali OSB ploščami debeline 20mm, montaža na kovinske konzole podkonstrukcije, konzole v rastru cca 100 cm</t>
  </si>
  <si>
    <t>TESARSKA DELA</t>
  </si>
  <si>
    <t>dobava in montaža PREFA perforirane alu mrežice za dovod zraka vprezračevalni sloj, krožne luknje Ø 5, barva kot osnovna pozicija, razvite širine 120 mm.</t>
  </si>
  <si>
    <t>izdelava, dobava in montaža čelne strešne maske izdelane iz Alu barvne prefa pločevine, pigane v rastru kritine pritrjena na leseno podkonstrukcijo, maska razvite širine do 130 cm, vgraditi strokovno po navodilih proizvajalca z vsemi zaključki, pritrdilnim in sidernim materialom</t>
  </si>
  <si>
    <t>izdelava čelne podkonstrukcije za oblogo s pločevino, podkonstrukcija višine 75 cm, odmik od fasade do 80 cm, skupne razvite površine 130 cm,  izdelana z letvami 5/8cm vijačena v fasadno steno in ostrešje po detajlu projektanta ter obloga z deskami debeline 20 mm</t>
  </si>
  <si>
    <t>izdelava kapne podkonstrukcije za oblogo s pločevino, podkonstrukcija razvite širine 145 cm izdelana z letvami 5/8cm vijačena v fasadno steno in ostrešje po detajlu projektanta ter obloga z deskami debeline 20 mm</t>
  </si>
  <si>
    <t>izdelava, dobava in montaža kapne strešne maske izdelane iz Alu barvne prefa pločevine, pigane v rastru kritine pritrjena na leseno podkonstrukcijo, večdelna maska razvite širine 145cm, vgraditi strokovno po navodilih proizvajalca z vsemi zaključki, pritrdilnim in sidernim materialom</t>
  </si>
  <si>
    <t>izdelava in montaža horizontalnih polkrožnih žlebov iz prefaz barvne pločevine debeline 0,55 mm, razvite širine 33 cm vključno s kljukami, vgraditi strokovno po navodilih proizvajalca z vsemi zaključki, pritrdilnim in sidernim materialom</t>
  </si>
  <si>
    <t>streha nad stikališčem</t>
  </si>
  <si>
    <t>izdelava, dobava in montaža kapne strešne maske vključno s pravokotnim žlebom, izdelane iz Alu barvne prefa pločevine, pigane v rastru kritine pritrjena na leseno podkonstrukcijo, večdelna maska razvite širine 100cm, vgraditi strokovno po navodilih proizvajalca z vsemi zaključki, pritrdilnim in sidernim materialom</t>
  </si>
  <si>
    <t xml:space="preserve">dobava in montaža skritega žleba iz enega sloja umetnega kavčuka (EPDM), umetni kavčuk vgraditi tudi po strešini navzgor ca. 200 mm in do previsa na spodnjem delu, vgraditi strokovno po navodilih proizvajalca z vsemi zaključki, pritrdilnim in sidernim materialom, razvite širine do 130 cm </t>
  </si>
  <si>
    <t>streha nad transformatorji</t>
  </si>
  <si>
    <t>dobava, izdelava in pokrivanje slemena  po tipskem detajlu z zgornjo in spodnjo pločevino ter vmesno toplotno izolacijo, razvita širina slemenske pločevine 60 cm</t>
  </si>
  <si>
    <t xml:space="preserve">dobava in pokrivanje strešin s paneli (kot naprimer trimoterm SNV 60) v sestavi :   zgoraj trapeznoprofilirana jeklena pocinkana in obarvana pločevina debeline 0,6mm, vmes toplotna izolacija iz mineralne volne gostote 100kg/m3 v debelini 6 cm, spodaj standard profilirana jeklena pocinkana in obarvana pločevina debeline 0,6mm, vijačni in pritrdilni material inox, plošče pritrjene s smovreznimi vijaki v kovinski profil </t>
  </si>
  <si>
    <t>dobava in montaža fasadnih panelov kot naprimer trimoterm FTV 50, v sestavi :   jeklena pocinkana in obarvana pločevina debeline 0,6mm, vmes mineralna volna v debelini 5 cm, standard profilirana jeklena pocinkana in obarvana pločevina debeline 0,5mm, vijačni in pritrdilni material inox, plošče pritrjene s smovreznimi vijaki v kovinski profil - obloga čelnih fasad in zapora strešin</t>
  </si>
  <si>
    <t>izdelava, dobava in montaža čelne strešne maske izdelane iz Alu barvne prefa pločevine, pigane v rastru pritrjena na kovinsko podkonstrukcijo, maska razvite širine do 130 cm, vgraditi strokovno po navodilih proizvajalca z vsemi zaključki, pritrdilnim in sidernim materialom</t>
  </si>
  <si>
    <t>izdelava, dobava in montaža kleparskih izdelkov izdelanih iz jeklene pocinkane in barvane pločevine debeline 0,6mm vključno s pritrdilnim in sidernim materialom - zidna obroba razvite širine 45cm</t>
  </si>
  <si>
    <t>izdelava, dobava in montaža kleparskih izdelkov izdelanih iz jeklene pocinkane in barvane pločevine debeline 0,6mm vključno s pritrdilnim in sidernim materialom - linijski snegolov</t>
  </si>
  <si>
    <t>izdelava, dobava in montaža kleparskih izdelkov izdelanih iz jeklene pocinkane in barvane pločevine debeline 0,6mm vključno s pritrdilnim in sidernim materialom - odtočni kotliček</t>
  </si>
  <si>
    <t>izdelava, dobava in montaža kleparskih izdelkov izdelanih iz jeklene pocinkane in barvane pločevine debeline 0,6mm vključno s pritrdilnim in sidernim materialom - odtočna cev fi 110mm</t>
  </si>
  <si>
    <t>izdelava, dobava in montaža kleparskih izdelkov izdelanih iz jeklene pocinkane in barvane pločevine debeline 0,6mm vključno s pritrdilnim in sidernim materialom - odtočna kolena</t>
  </si>
  <si>
    <t>dobava in vgradnja LTŽ ali kovinske cevi fi 110mm dolžine 200 cm z kolenom za izliv v peskolov - zaključek odtočnih cevi kot mehanska zaščita</t>
  </si>
  <si>
    <t>izdelava, dobava in montaža kleparskih izdelkov izdelanih iz jeklene pocinkane in barvane pločevine debeline 0,6mm vključno s pritrdilnim in sidernim materialom -kapni zaključek razvite širine 33cm</t>
  </si>
  <si>
    <t xml:space="preserve">izdelava, dobava in montaža kleparskih izdelkov izdelanih iz jeklene pocinkane in barvane pločevine debeline 0,6mm vključno s pritrdilnim in sidernim materialom - zunanji viseči žleb r.š. 33 cm, kljuke vijačene na jekleno konstrukcijo </t>
  </si>
  <si>
    <t>izdelava, dobava in montaža kleparskih izdelkov izdelanih iz jeklene pocinkane in barvane pločevine debeline 0,6mm vključno s pritrdilnim in sidernim materialom - obroba in zaključki razvite širine do 20cm</t>
  </si>
  <si>
    <t>ravna streha</t>
  </si>
  <si>
    <r>
      <t>OPOMBA:</t>
    </r>
    <r>
      <rPr>
        <i/>
        <sz val="12"/>
        <color indexed="8"/>
        <rFont val="Times New Roman"/>
        <family val="1"/>
      </rPr>
      <t xml:space="preserve"> Pri izvajanju krovsko kleparskih del je upoštevati vsa pripravljalna dela, izdelava predizmer na objektu, zarisovanja in določitev posameznih detajlov izvedbe z nadzorom ali projektantom. Za pokrivanje strešin se uporabi kvalitetna opeka določenega proizvajalca z vsemi elementi enega proizvajalca, kleparski izdelki ne smejo biti poškodovani niti ne odrgnjeni v kolikor so barvni so zaščiteni s folijo do končne montaže. Žlebovi so vodotesni v določenem padcu in odmiku glede na naklon strešine. Obračun izvedenih del se obračuna glede na dejansko izvedene količine po pravilih stroke na podlagi GNG norm. V ceni na enoto je potrebno zajeti vsa pripravljalna dela, horizontalne in vertikalne transporte ter delovne odre. Varovalni odri, ki služijo varovanju življenja, izvajalcev ter ostalih na gradbišču se za čas izvajanja ne obračunavajo  posebej, ampak jih je potrebno upoštevati v cenah za enoto posameznih postavk, v kolikor to ni v popisu posebej opisano in označeno. Izvajalec skrbi sam za čiščenje gradbišča in transportnih poti.</t>
    </r>
  </si>
  <si>
    <t xml:space="preserve">izdelava toplotno izolacijskega sloja iz Polyisociuranatnih plošč iz trde pene  (PIR), objestransko kaširan z ALU slojem (PUR-DD po ONORM B 6000), s preklopnim spojem, 
gostota 30 kg / m3; koeficient toplotne prevodnosti 0,022 W/mK; tlačna trdnost pri 10 % deformaciji &gt; 120 Kpa; Navzemanje vlage &lt; 2%; PIR index &gt; 250 (ekstremno visoka dimenzijska stabilnost)
Bauder PI FA v debelini 100mm + naklonski sloj 30 do 80mm
</t>
  </si>
  <si>
    <t xml:space="preserve">samolepilni trak iz elastomernega bitumna, nosilec iz mrežne tkanine 200 g/m2, zgornja stran s taljivo folijo, z možnostjo varjenja vzdolžnih spojev za zagotavljanje 100 % vodotesnosti, debelina 3 mm, področje plastičnosti spodaj - 30 / zgoraj - 25 do + 100 st. C; pretržna sila &gt; 1000 N; po razvitju in pozicioniranju role se zaščitna folija spodaj odstrani; Izvedba spojev z zamikanjem. 
DU/E1 PYE KTG KSP 3 – Bauder TEC KSA DUO - plošče
</t>
  </si>
  <si>
    <t xml:space="preserve">visoko plasto / elastomerni  bitumenski varilni trak deb. 5,2 mm, s posebnim mrežnim nosilnim slojem 300 g/m2, s skrilavim posutjm, pretržna sila &gt; 1450 N, pretržni raztezek &gt; 23 %: področje plastičnosti spodaj - 40 / zgoraj - 25 do + 150 st. C; odpornost na pregib pri nizkih temperaturah spodaj - 33 / zgoraj - 15; čelni in vzdolžni preklop 8 do 10 cm
DO/E1 PYE KTP 300 S5 - Bauder Karat
</t>
  </si>
  <si>
    <t>izdelava površin pod nasipi površinami z ločilna tkanina iz steklene tkanine GV 120, in nasip pranega prodca v debelini do 8 cm, granulata 8-16mm</t>
  </si>
  <si>
    <t>izdelava prelivov z izdelavo pločevinaste Cu podkonstrukcije in hidroizolacijsko oblogo, prelivi velikosti fi 100mm dolžine 40 cm</t>
  </si>
  <si>
    <t xml:space="preserve">obdelava atike do višine 80 cm od nivoja osnovne betonske podlage z dobavo in montažo : toplotna izolacija (vertikalno na atiki) iz PIR M plošč  deb. 6 cm, predhodno lepljena / mehansko pritrjena v podlago, podložna tkanina iz Geotekstila 300 g/m2 (WB 300), FPO tesnilna folija debeline 1,8 mm, mehansko pritrjena v podlago, robno pritrjena s pritrdilnim profilom in vrvico, (FPO Bauder Thermoplan T 18)
</t>
  </si>
  <si>
    <t>obdelava stenskih detajlov na stiku z ravno streho v višini do 40 cm z toplotno izolacijo PIR M plošče debeline 10 cm, predhodno lepljena / mehansko pritrjena v podlago, podložna tkanina iz Geotekstila 300 g/m2 (WB 300), FPO tesnilna folija debeline 1,8 mm, mehansko pritrjena v podlago, robno pritrjena s pritrdilnim profilom in vrvico, (FPO Bauder Thermoplan T 18)</t>
  </si>
  <si>
    <t>dobava in montaža cevnega revizijskega elementa fi 160mm, integriran v sistem hidroizolacije, tulec zapolnjen z mehko toplotno izolacijo</t>
  </si>
  <si>
    <t>izdelava kap atike izdelane iz jeklene barvne pločevine 0,6mm, razvite širine 33 cm, pritrjene na pripravljeno podlago</t>
  </si>
  <si>
    <t>izdelava zidne obrobe ravne strehe izdelana iz jeklene barvne pločevine preko toplotne izolacije strehe in fasade razvite širine 40 cm</t>
  </si>
  <si>
    <t>dobava in montaža PVC brezšumnih izoliranih odtočnih cevi fi 160mm, vertikalni odtok ravne strehe, montaža v objektu vključno s priklopm na peskolov</t>
  </si>
  <si>
    <t>hidroizolacijska obdelava prehodov skozi streho velikosti do fi 300mm višine do 50 cm s samolepilnimi izolacijskimi trakovi in premazi, obdelava po navodilih proizvajalca</t>
  </si>
  <si>
    <t>hidroizolacijska obdelava prehodov skozi streho velikosti do1,00 m2/kom, višine do 50 cm s samolepilnimi izolacijskimi trakovi in premazi, obdelava po navodilih proizvajalca</t>
  </si>
  <si>
    <t>krovsko kleparska dela:</t>
  </si>
  <si>
    <t>43.</t>
  </si>
  <si>
    <t>44.</t>
  </si>
  <si>
    <t>45.</t>
  </si>
  <si>
    <t>46.</t>
  </si>
  <si>
    <t>47.</t>
  </si>
  <si>
    <t>48.</t>
  </si>
  <si>
    <t>49.</t>
  </si>
  <si>
    <t>50.</t>
  </si>
  <si>
    <t>51.</t>
  </si>
  <si>
    <t>52.</t>
  </si>
  <si>
    <t>53.</t>
  </si>
  <si>
    <t>54.</t>
  </si>
  <si>
    <t>55.</t>
  </si>
  <si>
    <t>56.</t>
  </si>
  <si>
    <t>tesarska dela:</t>
  </si>
  <si>
    <t>ostalo</t>
  </si>
  <si>
    <t>dobava in montaža OSB plošče debeline 22m pritrjene na kovinsko podkonstrukcijo atike</t>
  </si>
  <si>
    <t>izdelava, dobava in montaža maske atike, izdelane iz Alu barvne prefa pločevine, pigane v rastru kritine pritrjena na leseno podkonstrukcijo, večdelna maska razvite širine 135cm, vgraditi strokovno po navodilih proizvajalca z vsemi zaključki, pritrdilnim in sidernim materialom</t>
  </si>
  <si>
    <t>57.</t>
  </si>
  <si>
    <t>izdelava, dobava in montaža zastekljenega eno krilnega okna izdelan iz barvanih Alu profilov s prekinjenim toplotnim mostom, v barvi RAL 9006, odpiranje po horizontalni in vertikalni osi, zasteklitev s termoizolacijskim steklom 4+12+4mm U=0,7W/m2K, Uskupno = 1,1W/(m2K), okovje primerne kvalitete, kljuke v barvi okna, zunanja okenska polica širine do 17 cm v Alu izvedbi, izdelava po shemi, okno velikosti 90 x 150 cm, ozanaka O1</t>
  </si>
  <si>
    <t>izdelava, dobava in montaža zastekljenega dvokrilnega okna izdelan iz barvanih Alu profilov s prekinjenim toplotnim mostom, v barvi RAL 9006, odpiranje enega krila širine 87cm po horizontalni in vertikalni osi, drugo krilo širine 158cm fiksno zastekljeno zasteklitev s termoizolacijskim steklom 4+12+4mm U=0,7W/m2K, Uskupno = 1,1W/(m2K), okovje primerne kvalitete, kljuke v barvi okna, zunanja okenska polica širine do 17 cm v Alu izvedbi, izdelava po shemi, okno velikosti 245 x 150 cm, ozanaka O2</t>
  </si>
  <si>
    <t>izdelava, dobava in montaža zastekljenega trokrilnega okna z vertikalno razdelbo izdelan iz barvanih Alu profilov s prekinjenim toplotnim mostom, v barvi RAL 9006, odpiranjesrednjega krila višine 159cm po horizontalni osi, druga dva krila višine 150cm fiksna, zastekljeno zasteklitev s termoizolacijskim steklom 4+12+4mm U=0,7W/m2K, Uskupno = 1,1W/(m2K), okovje primerne kvalitete, kljuke v barvi okna, zunanja okenska polica širine do 17 cm v Alu izvedbi, izdelava po shemi, okno velikosti 90 x 459 cm, ozanaka O3</t>
  </si>
  <si>
    <t>izdelava, dobava in montaža notranjega požarnega zastekljenega eno krilnega fiksnega okna izdelan iz barvanih Alu profilov požarna odpornost E60, v barvi RAL 9006, zasteklitev z varnostnim požarnoodpornim steklom E60, izdelava po shemi, okno velikosti 100 x 180 cm, ozanaka P.04</t>
  </si>
  <si>
    <t>izdelava, dobava in montaža notranjega požarnega zastekljenega eno krilnega fiksnega okna izdelan iz barvanih Alu profilov požarna odpornost E60, v barvi RAL 9006, zasteklitev z varnostnim požarnoodpornim steklom E60, izdelava po shemi, okno velikosti 100 x 180 cm, ozanaka P.04"</t>
  </si>
  <si>
    <t>izdelava, dobava in montaža zastekljenega eno krilnega okna izdelan iz barvanih Alu profilov s prekinjenim toplotnim mostom, v barvi RAL 9006, odpiranje po horizontalni in vertikalni osi, zasteklitev s termoizolacijskim steklom 4+12+4mm U=1,1W/m2K, Uskupno = 1,1W/(m2K), okovje primerne kvalitete, kljuke v barvi okna, zunanja okenska polica širine do 17 cm v Alu izvedbi, izdelava po shemi, okno velikosti 90 x 90 cm, ozanaka O5</t>
  </si>
  <si>
    <t>izdelava, dobava in montaža zastekljenega štiri krilnega okna izdelan iz barvanih Alu profilov s prekinjenim toplotnim mostom, v barvi po izboru, odpiranje krajnih dveh kril po horizontalni osi, srednja dva krila fiksna, zasteklitev s termoizolacijskim steklom 4+12+4mm U=1,1W/m2K, Uskupno = 1,1W/(m2K), okovje primerne kvalitete, kljuke v barvi okna, zunanja okenska polica širine do 17 cm v Alu izvedbi, izdelava po shemi, okno se odpira z elektromotornim pogonom s tipko ali preko požarne centrale, okno velikosti 400 x 150 cm, ozanaka O6</t>
  </si>
  <si>
    <t>izdelava, dobava in montaža zastekljenega štiri krilnega okna izdelan iz barvanih Alu profilov s prekinjenim toplotnim mostom, v barvi po izboru, odpiranje krajnih dveh kril po horizontalni osi, srednja dva krila fiksna, zasteklitev s termoizolacijskim steklom 4+12+4mm U=1,1W/m2K, Uskupno = 1,1W/(m2K), okovje primerne kvalitete, kljuke v barvi okna, zunanja okenska polica širine do 17 cm v Alu izvedbi, izdelava po shemi, okno se odpira z elektromotornim pogonom s tipko ali preko požarne centrale, okno velikosti 400 x 150 cm, ozanaka O7</t>
  </si>
  <si>
    <t>izdelava, dobava in montaža notranjega požarnega zastekljenega štiri krilnega fiksnega okna izdelan iz barvanih Alu profilov požarna odpornost E60, v barvi RAL 9006, zasteklitev z varnostnim požarnoodpornim steklom E60, izdelava po shemi, okno velikosti 400 x 150 cm, ozanaka P.07</t>
  </si>
  <si>
    <t>izdelava, dobava in montaža zastekljenega eno krilnega okna izdelan iz barvanih Alu profilov s prekinjenim toplotnim mostom, v barvi po izboru, odpiranje po horizontalni in vertikalni osi, zasteklitev s termoizolacijskim steklom 4+12+4mm U=1,1W/m2K, Uskupno = 1,1W/(m2K), okovje primerne kvalitete, kljuke v barvi okna, zunanja okenska polica širine do 17 cm v Alu izvedbi, izdelava po shemi, okno se odpira z elektromotornim pogonom s tipko ali preko požarne centrale, okno velikosti 90 x 180cm, ozanaka O8</t>
  </si>
  <si>
    <t>izdelava, dobava in montaža notranjega požarnega zastekljenega eno krilnega fiksnega okna izdelan iz barvanih Alu profilov požarna odpornost E60, v barvi RAL 9006, zasteklitev z varnostnim požarnoodpornim steklom E60, izdelava po shemi, okno velikosti 200 x 100 cm, ozanaka P.09</t>
  </si>
  <si>
    <t>izdelava, dobava in montaža zastekljenega eno krilnega okna izdelan iz barvanih Alu profilov s prekinjenim toplotnim mostom, v barvi po izboru, odpiranje po horizontalni in vertikalni osi, zasteklitev s termoizolacijskim steklom 4+12+4mm U=1,1W/m2K, Uskupno = 1,1W/(m2K), okovje primerne kvalitete, kljuke v barvi okna, zunanja okenska polica širine do 17 cm v Alu izvedbi, izdelava po shemi, okno se odpira z elektromotornim pogonom s tipko ali preko požarne centrale, okno velikosti 90 x 150cm, ozanaka O10</t>
  </si>
  <si>
    <t>izdelava, dobava in montaža notranjega požarnega zastekljenega tro krilnega fiksnega okna izdelan iz barvanih Alu profilov požarna odpornost E60, v barvi RAL 9006, zasteklitev z varnostnim požarnoodpornim steklom E60, izdelava po shemi, okno velikosti 240 x 150 cm, ozanaka P.011</t>
  </si>
  <si>
    <t xml:space="preserve">7.Pri vsem zunanjem stavbnem pohištvu je potrebno upoštevati RAL vgradnjo </t>
  </si>
  <si>
    <t>dobava in montaža steklenih avtomatskih drsnih dvokrilnih notranjih vetrolovnih vrat  DOORSON, stranska fiksna zasteklitev, vrata opremljena s senzorji za odpiranje z notranje in zunanje strani, odpiranje vezano na požarno centralo, pogonski mehanizem višine 10 cm z dekorativno masko v barvi RAL 9006,na steklenih površinah transparentna folija z napisi in logotipi, izdelava po shemi, velikost vrat 226/225cm, oznaka V1</t>
  </si>
  <si>
    <t>dobava in montaža steklenih avtomatskih drsnih dvokrilnih zunanjih vrat  DOORSON, stranska fiksna zasteklitev, zasteklitev s termoizolacijskim steklom, vrata opremljena s senzorji za odpiranje z notranje strani in šifratorjem za odpiranje z zunanje strani, odpiranje s kartico, odpiranje vezano na požarno centralo, pogonski mehanizem višine 10 cm z dekorativno masko v barvi RAL 9006,na steklenih površinah transparentna folija z napisi in logotipi, izdelava po shemi, velikost vrat 230/225cm, oznaka VH1</t>
  </si>
  <si>
    <t>izdelava, dobava in montaža lesenih enokrilnih vrat v kovinskem prašno barvanem RAL 9006 podboju, vratno krilo obdelano z maxivolta v barvi po izboru, robovi ABS nalimke,  dvojno tesnilo,  notranje okovje primerne kvalitete, kljuka kovinska, odbijači, samozapiralo v tečajih, cilindrična sistemska ključavnica,  izdelava po shemi, vrata velikosti 87/213cm, oznaka V2</t>
  </si>
  <si>
    <t>izdelava, dobava in montaža lesenih enokrilnih vrat v kovinskem prašno barvanem RAL 9006 podboju, vratno krilo obdelano z maxivolta v barvi po izboru, robovi ABS nalimke,  dvojno tesnilo,  notranje okovje primerne kvalitete, kljuka kovinska, odbijači, samozapiralo v tečajih, cilindrična sistemska ključavnica,  izdelava po shemi, vrata velikosti 95/215cm, oznaka V3</t>
  </si>
  <si>
    <t>izdelava, dobava in montaža lesenih enokrilnih vrat v kovinskem prašno barvanem RAL 9006 podboju, vratno krilo obdelano z maxivolta v barvi po izboru, robovi ABS nalimke, v krilu vgrajena Alu prezračevalna rešetka 420/125mm, dvojno tesnilo,  notranje okovje primerne kvalitete, kljuka kovinska, odbijači, samozapiralo v tečajih, cilindrična sistemska ključavnica,  izdelava po shemi, vrata velikosti 87/213cm, oznaka V2"</t>
  </si>
  <si>
    <t>izdelava, dobava in montaža lesenih enokrilnih vrat v kovinskem prašno barvanem RAL 9006 podboju, vratno krilo obdelano z maxivolta v barvi po izboru, robovi ABS nalimke, v krilu vgrajena Alu prezračevalna rešetka 420/125mm, dvojno tesnilo,  notranje okovje primerne kvalitete, kljuka kovinska, odbijači, samozapiralo v tečajih, cilindrična sistemska ključavnica,  izdelava po shemi, vrata velikosti 95/215cm, oznaka V3"</t>
  </si>
  <si>
    <t>izdelava, dobava in montaža lesenih enokrilnih vrat v kovinskem prašno barvanem RAL 9006 podboju, vratno krilo obdelano z maxivolta v barvi po izboru, robovi ABS nalimke, v krilu vgrajena Alu prezračevalna rešetka 420/125mm, dvojno tesnilo,  notranje okovje primerne kvalitete, kljuka kovinska, odbijači, samozapiralo v tečajih, cilindrična sistemska ključavnica,  izdelava po shemi, vrata velikosti77/213cm, oznaka V4"</t>
  </si>
  <si>
    <t>izdelava, dobava in montaža vhodnih dvokrilnih kovinskih izolativnih vrat s kovinskim podbojem s prekinjenim toplotnim mostom, pripirna letev s tesnilom, prehodno krilo širine 100 cm, drugo krilo širine 60 cm z mehanizmom za odpiranje v krilu, notranje okovje primerne kvalitete, dvojno tesnilo, kljuka, na notranji strani evkuacijska kljuka, vrata opremljena z cilindrično sistemsko ključavnico, samozapiralom, štoparji in odbijači, izdelava po shemi, vrata finalno pršno barvana v RALu po izboru investitorja, vrata dimenzij 160 x 220cm, oznaka VH4</t>
  </si>
  <si>
    <t>izdelava, dobava in montaža kovinskih enokrilnih polnih notranjih vrat,  notranje okovje primerne kvalitete, kljuka kovinska, samozapiralo v tečajih, odbijači, cilindrična sistemska ključavnica,  izdelava po shemi, vrata finalno pršno barvana v RALu po izboru investitorja, vrata velikosti 100/215cm, oznaka V5</t>
  </si>
  <si>
    <t>izdelava, dobava in montaža kovinskih enokrilnih polnih notranjih požarnih EI 60 C vrat,  notranje okovje primerne kvalitete, kljuka panik kovinska, samozapiralo v tečajih, odbijači, cilindrična sistemska ključavnica,  izdelava po shemi, vrata finalno pršno barvana v RALu po izboru investitorja, vrata velikosti 100/215cm, oznaka PV5</t>
  </si>
  <si>
    <t>izdelava, dobava in montaža vhodnih enokrilnih kovinskih izolativnih vrat s kovinskim podbojem s prekinjenim toplotnim mostom, pripirna letev s tesnilom,  notranje okovje primerne kvalitete, dvojno tesnilo, kljuka, vrata opremljena z cilindrično sistemsko ključavnico, samozapiralom, štoparji in odbijači, izdelava po shemi, vrata finalno pršno barvana v RALu po izboru investitorja, vrata dimenzij 110 x 215cm, oznaka V6</t>
  </si>
  <si>
    <r>
      <t>OPOMBA:</t>
    </r>
    <r>
      <rPr>
        <i/>
        <sz val="12"/>
        <color indexed="8"/>
        <rFont val="Times New Roman"/>
        <family val="1"/>
      </rPr>
      <t xml:space="preserve"> Pri izvajanju del je upoštevati vsa pripravljalna dela, pomožna dela zaključna dela. Hkrati je potrebno tudi upoštevati:</t>
    </r>
  </si>
  <si>
    <t>izdelava, dobava in montaža kovinskih enokrilnih polnih notranjih požarnih EI 60 C vrat s stranskim polnilom širine 30 cm,  notranje okovje primerne kvalitete, kljuka panik kovinska, samozapiralo v tečajih, odbijači, cilindrična sistemska ključavnica,  izdelava po shemi, vrata in polnilo finalno pršno barvana v RALu po izboru investitorja, vrata velikosti 90 + 30/215cm, oznaka PV7</t>
  </si>
  <si>
    <t>izdelava, dobava in montaža Alu prezračevalne rešetke v okvirju s pločevinastimi fiksnimi lamelami in zaščitno mrežo na notranji strani, žaluzija velikosti 160/70cm</t>
  </si>
  <si>
    <t>dobava in montaža svetlobne kupole na ravni strehi, tipska kupola z nastavnim vencem iz poliesterskih smol termoizolativen, in prosojna termoizolativna kupola, dimenzije svetlobe 90/90 cm</t>
  </si>
  <si>
    <t>dobava in montaža sistema za osvetlitev "solatube" premera cevi 300mm, dolžine do 1200mm z zbirno kupolo in razpršilnikom svetlobe, montaža na ravnem delu strehe krite z bitumensko hidroizolacijo</t>
  </si>
  <si>
    <t>dobava in montaža sanitarrnih sten iz max plošč kompletno z vrati 78/200 cm, vrata opremljena s ključavnico metulček, sidra stene izdelana iz Rf kovine, stena dvignjena 12 cm nad tlakom, dimenzija kompletne stene 155 x 200 cm</t>
  </si>
  <si>
    <t>izdelava mikroarmiranega estriha v sestavi XPS 300L plošče debeline 15 cm, PVC folija, mikroarmiran estrih 6,5 cm in robni dilatacijski trak - hodnik</t>
  </si>
  <si>
    <t>izdelava mikroarmiranega estriha v sestavi XPS 300L plošče debeline 12 cm, PVC folija, sistemska plošča za talno gretje 4 cm, mikroarmiran estrih 6,0 cm in robni dilatacijski trak - delavnice</t>
  </si>
  <si>
    <t>izdelava mikroarmiranega estriha v sestavi XPS 300L plošče debeline 9 cm, PVC folija, mikroarmiran estrih v naklonu 10,5 - 7,5 cm in robni dilatacijski trak - garaže</t>
  </si>
  <si>
    <t>izdelava mikroarmiranega estriha v sestavi XPS 300L plošče debeline 10 cm, PVC folija, sistemska plošča za talno gretje 5 cm, mikroarmiran estrih 6,5 cm in robni dilatacijski trak - pritličje guma</t>
  </si>
  <si>
    <t>izdelava mikroarmiranega estriha v sestavi XPS 300L plošče debeline 10 cm, PVC folija, sistemska plošča za talno gretje 5 cm, mikroarmiran estrih 6,0 cm in robni dilatacijski trak - pritličje keramika</t>
  </si>
  <si>
    <t>izdelava mikroarmiranega estriha v sestavi  sistemska plošča za talno gretje 5 cm, mikroarmiran estrih 6,0 cm in robni dilatacijski trak - nadstropje guma</t>
  </si>
  <si>
    <t>izdelava antistatičnega samorazlivnega epoxi tlaka debeline 2mm, odvodi zajeti pri elektroinštalacijah, barva tlaka po izboru investitorja</t>
  </si>
  <si>
    <t>brušenje betonskih površin tlakov in sten, prednamaz in finalni kislino in oljeodporen epoxi premaz lovilci olj in betoni pod transformatorji</t>
  </si>
  <si>
    <t xml:space="preserve">dobava in polaganje PVC - gumi tlaka (geoflor) v rolah z  varjenjem stikov, predpriprava podlage z brušenjem in izravnalno maso ter niskostenskimi letvami </t>
  </si>
  <si>
    <t>obloga stopnic z PVC gumi tlakom (geoflor) s predpripravo podlage, obloga nastopnih ploskev, čel in stopničastih obrob</t>
  </si>
  <si>
    <t>dobava in polaganje asfalta v debelini 5+ 3 cm na betonsko podlago</t>
  </si>
  <si>
    <t>dobava in vgraditev pokrovov kinet izvedenih z mrežasto rešetko izdelano iz poliestrskih materialov armiranih s steklenimi vlakni, mreža 40/40/28mm širina elementov 100 cm, dolžina cca 120 cm, postavitev v okvir kinete</t>
  </si>
  <si>
    <t>izdelava, dobava in montaža Rf brušene stopniščne ograje izdelane iz stebričkov fi 48 v rastru cca 1,50m, ročaja, vmesne in spodnje prečke fi 48 mm ter polnila iz vertikalnih palic fi 10mm v rastru do 10 cm, izdelava po detajlu projektanta, pritrditev v AB konstrukcijo stopnic, višina ograje 110 cm</t>
  </si>
  <si>
    <t>izdelava, dobava in montaža zaščitnega kotnika na robu plošče - kinete izdelan iz kotnika 30/30/2,5mm z sidri pritrjen na opaž pred betoniranjem plošče, izdelek antikorozijsko zaščiten</t>
  </si>
  <si>
    <t>izdelava in montaža zaščitnih mrešastih rešetk pod transformatorji sestavljene iz okvirja iz kotnika 30/30/3 mm s privarjenimi sidri ter mrežo iz ploščatega železa 25/3 mm v prečni smeri, raster med prečkami 15 mm, izdelek v celoti vroče cinkan, mreže velikosti 1050 / 1000 mm</t>
  </si>
  <si>
    <t>izdelava kovinske strešne konstrukcije izdelan iz pohištvenih profilov HEA 200 in 140 ter HOP profilov 120/120/4 do 8080/3, konstrukcija vijačena in vroče cinkana, izdelava po delavniškem načrtu</t>
  </si>
  <si>
    <t>izdelava kovinske konstrukcije žerjavne proge izdelana iz IPE profilov do 180, izdelava po delavniškem načrtu, izdelek antikorozijsko zaščiten in finalno opleskan</t>
  </si>
  <si>
    <t>izdelava konzolnih nosilcev za pravokotni žleb, konzole montirane na AB konstrukcijo, izdelava iz pohištvenih profilov do 50/50/2,5, izdelek vroče cinkane izvedbe,  izdelava po delavniškem načrtu</t>
  </si>
  <si>
    <t>izdelava konzolnih nosilcev za izvedbo atike ravne strehe, konzole montirane na AB konstrukcijo, izdelava iz pohištvenih profilov do 50/50/2,5, izdelek vroče cinkane izvedbe,  izdelava po delavniškem načrtu</t>
  </si>
  <si>
    <t>izdelava, dobava in montaža lamelnih mrežastih rolo vrat kot naprimer HORMANN HG-V ,cena zajema vso avtomatiko in elektropogone, zglobni nosilci vodilnih kolesc z nastavljivimi plastičnimi tekalnimi kolesci s krogljičnimi ležaji, vsemi potrebnimi stranskimi in vmesnimi pritrdili, vrata montirana na betonski ali opečni zid, dimenzija vrat 850 x 680 cm, TP</t>
  </si>
  <si>
    <t>SUHOMONTAŽERSKA DELA</t>
  </si>
  <si>
    <t>OPOMBA: Pri izvajanju montažnih del je upoštevati vsa  pripravljalna dela. Posebej pa je treba še upoštevati:</t>
  </si>
  <si>
    <t>1. Varovalni odri, ki služijo varovanju življenja izvajalcev ter ostalih na gradbišču se za čas izvajanja ne obračunavajo posebej, v kolikor to ni v popisu posebej opisano.</t>
  </si>
  <si>
    <t>2. Stikovanje med posameznimi mora biti ravno in gladko , stiki rezani in bandažirani.</t>
  </si>
  <si>
    <r>
      <t xml:space="preserve">3. Uporabljeni materiali morajo imeti ustrezno dokumentacijo in izjavo o skladnosti. Izolativni materiali so predvideni z prevodnostjo </t>
    </r>
    <r>
      <rPr>
        <i/>
        <sz val="11"/>
        <rFont val="Times New Roman"/>
        <family val="1"/>
      </rPr>
      <t>λ</t>
    </r>
    <r>
      <rPr>
        <i/>
        <sz val="11"/>
        <rFont val="Times New Roman CE"/>
        <family val="1"/>
      </rPr>
      <t>=0,032</t>
    </r>
  </si>
  <si>
    <t>obloga geberitov WC z izdelavo podkonstrukcije in dvojno mavčnokartonsko ploščo</t>
  </si>
  <si>
    <t>doplačilo za vlagoodporne mavčnokartonske plošče</t>
  </si>
  <si>
    <t>doplačilo za izdelavo ojačitev v predelnih stenah za montažo vrat ali obdelavo prehodov</t>
  </si>
  <si>
    <t>obdelava stika med mavčnokartonskimi ploščami in ostalimi materiali s kitanjem z akrilnim kitom</t>
  </si>
  <si>
    <t>suhomontažerska dela :</t>
  </si>
  <si>
    <t>obloga instalacijskih kanalov z izvedbo kovinske podkonstrukcije in mavčnokartonsko ploščo, obloga razvite širine do 1,00 m</t>
  </si>
  <si>
    <t>obloga betonskih sten z izdelavo kovinske podkonstrukcije, vmesno izolacijo v debelini 12cm - volna, OSB ploščo 12mm in mavčnokartonska plošča</t>
  </si>
  <si>
    <t>obloga betonskih sten z izdelavo kovinske podkonstrukcije, vmesno izolacijo v debelini 10cm - volna, OSB ploščo 12mm in mavčnokartonska plošča</t>
  </si>
  <si>
    <t xml:space="preserve">izdelava suhomontažnih predelnih sten višine do 3,00 m debeline 10 cm W112 z vmesno zvočno izolacijo </t>
  </si>
  <si>
    <t>izdelava suhomontažnih predelnih sten višine do 3,00 m debeline 15 cm W112 z vmesno zvočno izolacijo</t>
  </si>
  <si>
    <t>izdelava spuščenega stropa AMF zvočno absorbno polnilo, 60/60 do 120/60 izdelava po načrtu stropa kot naprimer ECOPHON, strop spuščen do 50 cm</t>
  </si>
  <si>
    <t>brušenje betonskih površin, popravilo poškodb s cementno fino malto, imprgnacija betonskih površin sten ter oplesk s poldisperzijsko barvo 2 x v enem tonu</t>
  </si>
  <si>
    <t>brušenje betonskih površin, popravilo poškodb s cementno fino malto, imprgnacija betonskih površin stropov in poševnin ter oplesk s poldisperzijsko barvo 2 x v enem tonu</t>
  </si>
  <si>
    <t>glajenje finoometanih stenskih površin, brušenje 2x in oplesk s poldisperzijsko barvo 3x</t>
  </si>
  <si>
    <r>
      <t>OPOMBA:</t>
    </r>
    <r>
      <rPr>
        <i/>
        <sz val="11"/>
        <color indexed="8"/>
        <rFont val="Times New Roman"/>
        <family val="1"/>
      </rPr>
      <t xml:space="preserve"> Pri izvajanju slikopleskarskih del je upoštevati vsa pripravljalna dela, pomožna in zaključna dela. Hkrati je potrebno tudi upoštevati:</t>
    </r>
  </si>
  <si>
    <t>bandažiranje mavčnokartonskih površin sten, 2x glajenje celotne povrpine in brušenje ter oplesk s poldisperzijsko barvo 3x</t>
  </si>
  <si>
    <t>obloga stropa z XPS ploščami debeline 10cm, vijačenje plošč 6kom/m2, lepilo, steklena mrežica potopljena v lepilo, nanos lepila, impregnacija in tankoslojni zaključni fasadni omet</t>
  </si>
  <si>
    <t>obloga okenskih in vratnih špalet betona z XPS ploščami debeline 3 cm pred vgradnjo oken, obdelava z vogalnikom, stekleno mrežico in zaribanim slojem lepila, špalete širine 30 cm</t>
  </si>
  <si>
    <t>komplet izdelava toplotno izolativne fasade  po fasadnem sistemu kateri ustreza evropskemu tehničnemu soglasju ETAG 004, lepljenje FKD-S 0,036W/mK plošč debeline 15 cm na pripravljeno podlago z lepilno malto, sidranje fasadnih plošč 6 kom/m2 200mm ( poglobljena sidra PPV začepljena s FKD čepi fi 70/20mm),1. nanos lepilne malte, 2. nanos lepilne malte, steklena mrežica potopljena v lepilo, tretji  nanos lepilne malte, brez zaključnega sloja pod pločevinasto fasado</t>
  </si>
  <si>
    <t xml:space="preserve">komplet izdelava toplotno izolativne fasade  po fasadnem sistemu kateri ustreza evropskemu tehničnemu soglasju ETAG 004, lepljenje FKD-S 0,036W/mK plošč debeline 12 cm na pripravljeno podlago z lepilno malto, sidranje fasadnih plošč 6 kom/m2 200mm ( poglobljena sidra PPV začepljena s FKD čepi fi 70/20mm),1. nanos lepilne malte, 2. nanos lepilne malte, steklena mrežica potopljena v lepilo, tretji  nanos lepilne malte, prednamaz emulzije v barvi zaključnega sloja in tankoslojni zaključni sloj v svetli barvi  granulat 2mm </t>
  </si>
  <si>
    <t xml:space="preserve">komplet izdelava toplotno izolativne fasade  po fasadnem sistemu kateri ustreza evropskemu tehničnemu soglasju ETAG 004, lepljenje FKD-S 0,036W/mK plošč debeline 10 cm na pripravljeno podlago z lepilno malto, sidranje fasadnih plošč 6 kom/m2 200mm ( poglobljena sidra PPV začepljena s FKD čepi fi 70/20mm),1. nanos lepilne malte, 2. nanos lepilne malte, steklena mrežica potopljena v lepilo, tretji  nanos lepilne malte, prednamaz emulzije v barvi zaključnega sloja in tankoslojni zaključni sloj v svetli barvi  granulat 2mm </t>
  </si>
  <si>
    <t>komplet izdelava toplotno izolativne fasade  po fasadnem sistemu kateri ustreza evropskemu tehničnemu soglasju ETAG 004, lepljenje FKD-S 0,036W/mK plošč debeline 10 cm na pripravljeno podlago z lepilno malto, sidranje fasadnih plošč 6 kom/m2 200mm ( poglobljena sidra PPV začepljena s FKD čepi fi 70/20mm),1. nanos lepilne malte, 2. nanos lepilne malte, steklena mrežica potopljena v lepilo, tretji  nanos lepilne malte, brez zaključnega sloja pod pločevinasto fasado</t>
  </si>
  <si>
    <t>komplet izdelava toplotno izolativne fasade  po fasadnem sistemu kateri ustreza evropskemu tehničnemu soglasju ETAG 004, lepljenje XPS 0,036W/mK plošč debeline 10 cm na pripravljeno podlago z lepilno malto, sidranje fasadnih plošč 6 kom/m2 160mm ( poglobljena sidra PPV začepljena s EPS čepi fi 70/17mm),1. nanos lepilne malte, 2. nanos lepilne malte, steklena mrežica potopljena v lepilo, tretji  nanos lepilne malte, prednamaz emulzije v barvi zaključnega sloja in tankoslojni zaključni sloj v svetli barvi  granulat 2mm - stropi pod izmiki</t>
  </si>
  <si>
    <t>izdelava, dobava in montaža fasadne obloge, fasadna obloga v sestavi: alu podkonstrukcija obloge, plošče ALPOLIC, izdelane v kasete in obešene na alu podkonstrukcijo, v ceni upoštevati obdelavo okenskih špalet</t>
  </si>
  <si>
    <t>dobava in nasip pranega prodca granulata 16-32mm pod transformatorji</t>
  </si>
  <si>
    <t>VII.</t>
  </si>
  <si>
    <t>VIII.</t>
  </si>
  <si>
    <t>izdelava, dobava in montaža lamelnih izoliranih rolo vrat Hormann  z vratnim krilom iz jeklenih plastificiranih izoliranih lamel, v dveh horizontalnih lamelah vgrajena zasteklitev, vrata izdelana z zaščito pred ukleščenjem prstov, stranska vodila z zaščito pred posegom z roko od strani, garnitura plastičnih ročajev, varovalo pred padcem vrat, cena zajema vso avtomatiko in elektropogone, zglobni nosilci vodilnih kolesc z nastavljivimi plastičnimi tekalnimi kolesci s krogljičnimi ležaji, talno tesnilo z dvojno zavesico in vsemi potrebnimi stranskimi in vmesnimi tesnili, vrata montirana na betonski ali opečni zid, dimenzija vrat 460 x 360 cm, oznaka RV3</t>
  </si>
  <si>
    <t>izdelava, dobava in montaža lamelnih izoliranih rolo vrat Hormann z vratnim krilom iz jeklenih plastificiranih izoliranih lamel, v dveh horizontalnih lamelah vgrajena zasteklitev, vrata izdelana z zaščito pred ukleščenjem prstov, stranska vodila z zaščito pred posegom z roko od strani, garnitura plastičnih ročajev, varovalo pred padcem vrat, cena zajema vso avtomatiko in elektropogone, zglobni nosilci vodilnih kolesc z nastavljivimi plastičnimi tekalnimi kolesci s krogljičnimi ležaji, talno tesnilo z dvojno zavesico in vsemi potrebnimi stranskimi in vmesnimi tesnili, vrata montirana na betonski ali opečni zid, dimenzija vrat 260 x 248 cm, oznaka RV1</t>
  </si>
  <si>
    <t>izdelava, dobava in montaža lamelnih izoliranih rolo vrat Hormann  z vratnim krilom iz jeklenih plastificiranih izoliranih lamel, v dveh horizontalnih lamelah vgrajena zasteklitev, vrata izdelana z zaščito pred ukleščenjem prstov, stranska vodila z zaščito pred posegom z roko od strani, garnitura plastičnih ročajev, varovalo pred padcem vrat, cena zajema vso avtomatiko in elektropogone, zglobni nosilci vodilnih kolesc z nastavljivimi plastičnimi tekalnimi kolesci s krogljičnimi ležaji, talno tesnilo z dvojno zavesico in vsemi potrebnimi stranskimi in vmesnimi tesnili, vrata montirana na betonski ali opečni zid, dimenzija vrat 550 x 251 cm, oznaka RV2</t>
  </si>
  <si>
    <t>izravnava nastopnih ploskev stopnic pred polaganjem finalnega tlaka s fino cementno malto in predhodnim premazom za sprejemljivost materialov</t>
  </si>
  <si>
    <t>POPIS GRADBENO OBRTNIŠKIH DEL</t>
  </si>
  <si>
    <t xml:space="preserve">SPLOŠNA OPOMBA: Pojektantski popis in projektantski predračun je izdelan na podlagi PZI projekta ter razgovora s projektantom. Eventualna prestavitev zračnih ali zemeljskih inštalacijskih in komunalnih vodov, inštalacije ter notranja oprema ni predmet tega popisa.  V primeru , da PZI popis deloma odstopa od projekta samega, mora izvajalec pred izvedbo obvezno od nadzora ali projektanta zahtevati pojasnilo. Vse pripombe in pogoji razpisne dokumentacije so pri izdelavi ponudbe strogo obvezne. V sledečem popisu morajo biti v vseh postavkah vkalkulirane in upoštevane sledeče pripombe:  </t>
  </si>
  <si>
    <t xml:space="preserve">7. Vsa potrebna pripravljalna dela, preverjanje mer na objektu samem, sprotno čiščenje objekta, popravila eventuelne škode nastale na objektu, infrastrukturi in okolici  zaradi izvajanja posameznih del opisanih v postavkah .                                                                                                                                      </t>
  </si>
  <si>
    <t>3. Vgrajeni material mora ustrezati veljavnim normativom in  predpisanim standardom, ter ustrezati kvaliteti določeni z veljavno zakonodajo ter projektom. Ponudnik to dokaže s predložitvijo izjav o lastnostih in certifikatov  pred vgrajevanjem, pridobitev teh listin mora biti vkalkulirana v cenah po enoti.  Projektna in tehnična dokumentacija v celoti je sestavni del tega popisa.</t>
  </si>
  <si>
    <t>5. V času izdelave objekta morajo biti vsi vgrajeni materiali kot tudi začasno deponiran material na delovišču in skladiščih zaščiteni pred fizičnimi poškodbami, dežjem, mrazom in hudim vetrom ter ostalimi škodljivimi vremenskimi pogoji.</t>
  </si>
  <si>
    <t xml:space="preserve"> </t>
  </si>
  <si>
    <t>DVIGALO :</t>
  </si>
  <si>
    <t>C.</t>
  </si>
  <si>
    <t>DVIGALO</t>
  </si>
  <si>
    <t>dobava in montaža verižnega dvigala nizke izvedbe z motornim pogonom nosilnosti 1600kg kot naprimer VL 10 1604b1-N, višina dviga 4,10m, hitrost dviga 4/1 m/min, napetost 3 x 400V, 50Hz,, potovalna hitrost mačka 5/20m/min, razred FEM 1 Bm, moč motorja 1,7/0,4kW, višina od pasnice do kavlja 361mm, vključno z dovodnim ploščatim kablom 4 x 2,5 z vodili, kabel dolžine 11,00m, gnana vozička in vodilo za kabel ter kabel za most tip PRV 3, nosilnost 2000 kg, profil IPE 330 s širino pasnice 160mm, dolžina moata 5550mm, vzdolžni profil IPE180, hitrost pomika 5/20m/min, končni omejilci in dvostopensko končno stikalo, dodatno varovanje z verigo, žerjavna proga s podkonstrukcijo je zajeta pri ključavničarskih delih</t>
  </si>
  <si>
    <t>dvigalo:</t>
  </si>
  <si>
    <t>april</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</si>
</sst>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quot;SIT&quot;"/>
    <numFmt numFmtId="175" formatCode="#,##0.00\ [$€-1]"/>
    <numFmt numFmtId="176" formatCode="[$-424]d\.\ mmmm\ yyyy"/>
    <numFmt numFmtId="177" formatCode="[$-F800]dddd\,\ mmmm\ dd\,\ yyyy"/>
    <numFmt numFmtId="178" formatCode="_-* #,##0.00\ [$€-1]_-;\-* #,##0.00\ [$€-1]_-;_-* &quot;-&quot;??\ [$€-1]_-;_-@_-"/>
  </numFmts>
  <fonts count="88">
    <font>
      <sz val="10"/>
      <name val="Arial CE"/>
      <family val="0"/>
    </font>
    <font>
      <b/>
      <sz val="10"/>
      <name val="Arial CE"/>
      <family val="0"/>
    </font>
    <font>
      <i/>
      <sz val="10"/>
      <name val="Arial CE"/>
      <family val="0"/>
    </font>
    <font>
      <b/>
      <i/>
      <sz val="10"/>
      <name val="Arial CE"/>
      <family val="0"/>
    </font>
    <font>
      <sz val="10"/>
      <name val="Times New Roman CE"/>
      <family val="1"/>
    </font>
    <font>
      <sz val="12"/>
      <name val="Times New Roman CE"/>
      <family val="1"/>
    </font>
    <font>
      <sz val="12"/>
      <name val="Arial CE"/>
      <family val="0"/>
    </font>
    <font>
      <sz val="8"/>
      <name val="Arial CE"/>
      <family val="0"/>
    </font>
    <font>
      <sz val="8"/>
      <name val="Times New Roman CE"/>
      <family val="1"/>
    </font>
    <font>
      <b/>
      <u val="single"/>
      <sz val="12"/>
      <name val="Arial CE"/>
      <family val="2"/>
    </font>
    <font>
      <b/>
      <u val="single"/>
      <sz val="12"/>
      <name val="Times New Roman CE"/>
      <family val="1"/>
    </font>
    <font>
      <b/>
      <sz val="12"/>
      <name val="Times New Roman CE"/>
      <family val="1"/>
    </font>
    <font>
      <b/>
      <u val="single"/>
      <sz val="18"/>
      <name val="Arial CE"/>
      <family val="2"/>
    </font>
    <font>
      <sz val="14"/>
      <name val="Times New Roman CE"/>
      <family val="1"/>
    </font>
    <font>
      <b/>
      <sz val="14"/>
      <name val="Arial CE"/>
      <family val="2"/>
    </font>
    <font>
      <sz val="12"/>
      <color indexed="9"/>
      <name val="Times New Roman CE"/>
      <family val="1"/>
    </font>
    <font>
      <b/>
      <i/>
      <sz val="14"/>
      <name val="Times New Roman CE"/>
      <family val="1"/>
    </font>
    <font>
      <i/>
      <sz val="12"/>
      <name val="Arial CE"/>
      <family val="2"/>
    </font>
    <font>
      <sz val="11"/>
      <name val="Arial CE"/>
      <family val="0"/>
    </font>
    <font>
      <i/>
      <sz val="12"/>
      <name val="Times New Roman CE"/>
      <family val="1"/>
    </font>
    <font>
      <sz val="10"/>
      <name val="Times New Roman"/>
      <family val="1"/>
    </font>
    <font>
      <b/>
      <sz val="14"/>
      <name val="Times New Roman"/>
      <family val="1"/>
    </font>
    <font>
      <b/>
      <sz val="12"/>
      <name val="Times New Roman"/>
      <family val="1"/>
    </font>
    <font>
      <i/>
      <sz val="11"/>
      <name val="Times New Roman CE"/>
      <family val="0"/>
    </font>
    <font>
      <b/>
      <sz val="10"/>
      <name val="Times New Roman CE"/>
      <family val="0"/>
    </font>
    <font>
      <i/>
      <u val="single"/>
      <sz val="11"/>
      <color indexed="10"/>
      <name val="Times New Roman CE"/>
      <family val="0"/>
    </font>
    <font>
      <i/>
      <sz val="11"/>
      <color indexed="8"/>
      <name val="Times New Roman CE"/>
      <family val="1"/>
    </font>
    <font>
      <i/>
      <sz val="11"/>
      <name val="Arial CE"/>
      <family val="0"/>
    </font>
    <font>
      <b/>
      <sz val="8"/>
      <name val="Tahoma"/>
      <family val="2"/>
    </font>
    <font>
      <sz val="8"/>
      <name val="Tahoma"/>
      <family val="2"/>
    </font>
    <font>
      <b/>
      <sz val="8"/>
      <color indexed="10"/>
      <name val="Tahoma"/>
      <family val="2"/>
    </font>
    <font>
      <i/>
      <sz val="11"/>
      <color indexed="10"/>
      <name val="Times New Roman CE"/>
      <family val="0"/>
    </font>
    <font>
      <i/>
      <sz val="11"/>
      <name val="Times New Roman"/>
      <family val="1"/>
    </font>
    <font>
      <i/>
      <sz val="12"/>
      <color indexed="10"/>
      <name val="Times New Roman CE"/>
      <family val="0"/>
    </font>
    <font>
      <i/>
      <sz val="11"/>
      <color indexed="10"/>
      <name val="Times New Roman"/>
      <family val="1"/>
    </font>
    <font>
      <b/>
      <i/>
      <u val="single"/>
      <sz val="16"/>
      <name val="Times New Roman"/>
      <family val="1"/>
    </font>
    <font>
      <sz val="12"/>
      <name val="Times New Roman"/>
      <family val="1"/>
    </font>
    <font>
      <i/>
      <sz val="11"/>
      <color indexed="8"/>
      <name val="Times New Roman"/>
      <family val="1"/>
    </font>
    <font>
      <i/>
      <sz val="10"/>
      <name val="Times New Roman"/>
      <family val="1"/>
    </font>
    <font>
      <b/>
      <sz val="12"/>
      <name val="Arial CE"/>
      <family val="2"/>
    </font>
    <font>
      <b/>
      <i/>
      <sz val="16"/>
      <name val="Times New Roman CE"/>
      <family val="1"/>
    </font>
    <font>
      <b/>
      <i/>
      <u val="single"/>
      <sz val="12"/>
      <name val="Arial CE"/>
      <family val="2"/>
    </font>
    <font>
      <b/>
      <i/>
      <sz val="12"/>
      <name val="Arial CE"/>
      <family val="2"/>
    </font>
    <font>
      <vertAlign val="superscript"/>
      <sz val="12"/>
      <name val="Times New Roman CE"/>
      <family val="0"/>
    </font>
    <font>
      <i/>
      <vertAlign val="superscript"/>
      <sz val="11"/>
      <name val="Times New Roman CE"/>
      <family val="0"/>
    </font>
    <font>
      <b/>
      <i/>
      <sz val="12"/>
      <name val="Times New Roman CE"/>
      <family val="0"/>
    </font>
    <font>
      <i/>
      <sz val="12"/>
      <name val="Times New Roman"/>
      <family val="1"/>
    </font>
    <font>
      <b/>
      <i/>
      <sz val="12"/>
      <name val="Times New Roman"/>
      <family val="1"/>
    </font>
    <font>
      <b/>
      <u val="single"/>
      <sz val="12"/>
      <name val="Times New Roman"/>
      <family val="1"/>
    </font>
    <font>
      <sz val="12"/>
      <color indexed="9"/>
      <name val="Times New Roman"/>
      <family val="1"/>
    </font>
    <font>
      <i/>
      <sz val="12"/>
      <color indexed="10"/>
      <name val="Times New Roman"/>
      <family val="1"/>
    </font>
    <font>
      <i/>
      <sz val="12"/>
      <color indexed="8"/>
      <name val="Times New Roman"/>
      <family val="1"/>
    </font>
    <font>
      <b/>
      <i/>
      <u val="single"/>
      <sz val="12"/>
      <name val="Times New Roman CE"/>
      <family val="0"/>
    </font>
    <font>
      <b/>
      <i/>
      <sz val="14"/>
      <name val="Times New Roman"/>
      <family val="1"/>
    </font>
    <font>
      <b/>
      <sz val="10"/>
      <name val="Times New Roman"/>
      <family val="1"/>
    </font>
    <font>
      <sz val="12"/>
      <color indexed="8"/>
      <name val="Times New Roman"/>
      <family val="2"/>
    </font>
    <font>
      <sz val="12"/>
      <color indexed="17"/>
      <name val="Times New Roman"/>
      <family val="2"/>
    </font>
    <font>
      <b/>
      <sz val="12"/>
      <color indexed="6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9"/>
      <name val="Times New Roman"/>
      <family val="2"/>
    </font>
    <font>
      <sz val="12"/>
      <color indexed="10"/>
      <name val="Times New Roman"/>
      <family val="2"/>
    </font>
    <font>
      <i/>
      <sz val="12"/>
      <color indexed="23"/>
      <name val="Times New Roman"/>
      <family val="2"/>
    </font>
    <font>
      <b/>
      <sz val="12"/>
      <color indexed="9"/>
      <name val="Times New Roman"/>
      <family val="2"/>
    </font>
    <font>
      <b/>
      <sz val="12"/>
      <color indexed="10"/>
      <name val="Times New Roman"/>
      <family val="2"/>
    </font>
    <font>
      <sz val="12"/>
      <color indexed="20"/>
      <name val="Times New Roman"/>
      <family val="2"/>
    </font>
    <font>
      <sz val="12"/>
      <color indexed="62"/>
      <name val="Times New Roman"/>
      <family val="2"/>
    </font>
    <font>
      <b/>
      <sz val="12"/>
      <color indexed="8"/>
      <name val="Times New Roman"/>
      <family val="2"/>
    </font>
    <font>
      <sz val="12"/>
      <color theme="1"/>
      <name val="Times New Roman"/>
      <family val="2"/>
    </font>
    <font>
      <sz val="12"/>
      <color theme="0"/>
      <name val="Times New Roman"/>
      <family val="2"/>
    </font>
    <font>
      <sz val="12"/>
      <color rgb="FF006100"/>
      <name val="Times New Roman"/>
      <family val="2"/>
    </font>
    <font>
      <b/>
      <sz val="12"/>
      <color rgb="FF3F3F3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F0000"/>
      <name val="Times New Roman"/>
      <family val="2"/>
    </font>
    <font>
      <i/>
      <sz val="12"/>
      <color rgb="FF7F7F7F"/>
      <name val="Times New Roman"/>
      <family val="2"/>
    </font>
    <font>
      <sz val="12"/>
      <color rgb="FFFA7D00"/>
      <name val="Times New Roman"/>
      <family val="2"/>
    </font>
    <font>
      <b/>
      <sz val="12"/>
      <color theme="0"/>
      <name val="Times New Roman"/>
      <family val="2"/>
    </font>
    <font>
      <b/>
      <sz val="12"/>
      <color rgb="FFFA7D00"/>
      <name val="Times New Roman"/>
      <family val="2"/>
    </font>
    <font>
      <sz val="12"/>
      <color rgb="FF9C0006"/>
      <name val="Times New Roman"/>
      <family val="2"/>
    </font>
    <font>
      <sz val="12"/>
      <color rgb="FF3F3F76"/>
      <name val="Times New Roman"/>
      <family val="2"/>
    </font>
    <font>
      <b/>
      <sz val="12"/>
      <color theme="1"/>
      <name val="Times New Roman"/>
      <family val="2"/>
    </font>
    <font>
      <b/>
      <sz val="8"/>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70" fillId="0" borderId="0">
      <alignment/>
      <protection/>
    </xf>
    <xf numFmtId="0" fontId="78"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81" fillId="0" borderId="6" applyNumberFormat="0" applyFill="0" applyAlignment="0" applyProtection="0"/>
    <xf numFmtId="0" fontId="82" fillId="30" borderId="7" applyNumberFormat="0" applyAlignment="0" applyProtection="0"/>
    <xf numFmtId="0" fontId="83" fillId="21" borderId="8" applyNumberFormat="0" applyAlignment="0" applyProtection="0"/>
    <xf numFmtId="0" fontId="84"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85" fillId="32" borderId="8" applyNumberFormat="0" applyAlignment="0" applyProtection="0"/>
    <xf numFmtId="0" fontId="86" fillId="0" borderId="9" applyNumberFormat="0" applyFill="0" applyAlignment="0" applyProtection="0"/>
  </cellStyleXfs>
  <cellXfs count="213">
    <xf numFmtId="0" fontId="0" fillId="0" borderId="0" xfId="0" applyAlignment="1">
      <alignment/>
    </xf>
    <xf numFmtId="0" fontId="7" fillId="0" borderId="0" xfId="0" applyFont="1" applyBorder="1" applyAlignment="1">
      <alignment horizontal="center"/>
    </xf>
    <xf numFmtId="0" fontId="8" fillId="0" borderId="0" xfId="0" applyFont="1" applyBorder="1" applyAlignment="1">
      <alignment horizontal="center" wrapText="1"/>
    </xf>
    <xf numFmtId="0" fontId="7" fillId="0" borderId="0" xfId="0" applyFont="1" applyBorder="1" applyAlignment="1">
      <alignment horizontal="center"/>
    </xf>
    <xf numFmtId="4" fontId="7" fillId="0" borderId="0" xfId="0" applyNumberFormat="1" applyFont="1" applyBorder="1" applyAlignment="1">
      <alignment horizontal="center"/>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xf>
    <xf numFmtId="4" fontId="6" fillId="0" borderId="0" xfId="0" applyNumberFormat="1" applyFont="1" applyBorder="1" applyAlignment="1">
      <alignment/>
    </xf>
    <xf numFmtId="0" fontId="10" fillId="0" borderId="0" xfId="0" applyFont="1" applyBorder="1" applyAlignment="1">
      <alignment horizontal="left"/>
    </xf>
    <xf numFmtId="0" fontId="4" fillId="0" borderId="0" xfId="0" applyFont="1" applyBorder="1" applyAlignment="1">
      <alignment/>
    </xf>
    <xf numFmtId="0" fontId="5" fillId="0" borderId="0" xfId="0" applyFont="1" applyBorder="1" applyAlignment="1">
      <alignment horizontal="right" vertical="top"/>
    </xf>
    <xf numFmtId="4" fontId="5" fillId="0" borderId="0" xfId="0" applyNumberFormat="1" applyFont="1" applyBorder="1" applyAlignment="1">
      <alignment horizontal="right"/>
    </xf>
    <xf numFmtId="0" fontId="10" fillId="0" borderId="0" xfId="0" applyFont="1" applyBorder="1" applyAlignment="1">
      <alignment horizontal="right" vertical="top"/>
    </xf>
    <xf numFmtId="0" fontId="5" fillId="0" borderId="0" xfId="0" applyFont="1" applyBorder="1" applyAlignment="1">
      <alignment horizontal="right" vertical="top" wrapText="1"/>
    </xf>
    <xf numFmtId="0" fontId="9" fillId="33" borderId="0" xfId="0" applyFont="1" applyFill="1" applyBorder="1" applyAlignment="1">
      <alignment horizontal="left" wrapText="1"/>
    </xf>
    <xf numFmtId="14" fontId="6" fillId="0" borderId="0" xfId="0" applyNumberFormat="1" applyFont="1" applyBorder="1" applyAlignment="1">
      <alignment horizontal="left"/>
    </xf>
    <xf numFmtId="0" fontId="13" fillId="0" borderId="0" xfId="0" applyNumberFormat="1" applyFont="1" applyBorder="1" applyAlignment="1">
      <alignment horizontal="left" wrapText="1"/>
    </xf>
    <xf numFmtId="0" fontId="5" fillId="0" borderId="0" xfId="0" applyFont="1" applyBorder="1" applyAlignment="1">
      <alignment horizontal="center"/>
    </xf>
    <xf numFmtId="0" fontId="5" fillId="0" borderId="0" xfId="0" applyFont="1" applyBorder="1" applyAlignment="1">
      <alignment horizontal="left" vertical="top" wrapText="1"/>
    </xf>
    <xf numFmtId="4" fontId="15" fillId="0" borderId="0" xfId="0" applyNumberFormat="1" applyFont="1" applyBorder="1" applyAlignment="1">
      <alignment horizontal="right"/>
    </xf>
    <xf numFmtId="0" fontId="12" fillId="33" borderId="0" xfId="0" applyFont="1" applyFill="1" applyBorder="1" applyAlignment="1">
      <alignment horizontal="left" wrapText="1"/>
    </xf>
    <xf numFmtId="0" fontId="6" fillId="33" borderId="0" xfId="0" applyFont="1" applyFill="1" applyBorder="1" applyAlignment="1">
      <alignment horizontal="left" wrapText="1"/>
    </xf>
    <xf numFmtId="17" fontId="6" fillId="0" borderId="0" xfId="0" applyNumberFormat="1" applyFont="1" applyBorder="1" applyAlignment="1">
      <alignment/>
    </xf>
    <xf numFmtId="4" fontId="11" fillId="0" borderId="0" xfId="0" applyNumberFormat="1" applyFont="1" applyBorder="1" applyAlignment="1">
      <alignment horizontal="right"/>
    </xf>
    <xf numFmtId="0" fontId="11" fillId="0" borderId="10" xfId="0" applyFont="1" applyBorder="1" applyAlignment="1">
      <alignment horizontal="left" vertical="top" wrapText="1"/>
    </xf>
    <xf numFmtId="0" fontId="11" fillId="0" borderId="10" xfId="0" applyFont="1" applyBorder="1" applyAlignment="1">
      <alignment horizontal="center"/>
    </xf>
    <xf numFmtId="4" fontId="11" fillId="0" borderId="10" xfId="0" applyNumberFormat="1" applyFont="1" applyBorder="1" applyAlignment="1">
      <alignment horizontal="right"/>
    </xf>
    <xf numFmtId="0" fontId="11" fillId="0" borderId="10" xfId="0" applyFont="1" applyBorder="1" applyAlignment="1">
      <alignment horizontal="center"/>
    </xf>
    <xf numFmtId="4" fontId="11" fillId="0" borderId="10" xfId="0" applyNumberFormat="1" applyFont="1" applyBorder="1" applyAlignment="1">
      <alignment horizontal="right"/>
    </xf>
    <xf numFmtId="0" fontId="5" fillId="33" borderId="0" xfId="0" applyFont="1" applyFill="1" applyBorder="1" applyAlignment="1">
      <alignment horizontal="left" vertical="top" wrapText="1"/>
    </xf>
    <xf numFmtId="0" fontId="11" fillId="0" borderId="10" xfId="0" applyFont="1" applyBorder="1" applyAlignment="1">
      <alignment horizontal="left" vertical="top" wrapText="1"/>
    </xf>
    <xf numFmtId="175" fontId="6" fillId="0" borderId="0" xfId="0" applyNumberFormat="1" applyFont="1" applyBorder="1" applyAlignment="1">
      <alignment/>
    </xf>
    <xf numFmtId="0" fontId="16" fillId="34" borderId="11" xfId="0" applyFont="1" applyFill="1" applyBorder="1" applyAlignment="1">
      <alignment horizontal="center" vertical="top"/>
    </xf>
    <xf numFmtId="4" fontId="5" fillId="34" borderId="12" xfId="0" applyNumberFormat="1" applyFont="1" applyFill="1" applyBorder="1" applyAlignment="1">
      <alignment horizontal="right"/>
    </xf>
    <xf numFmtId="0" fontId="16" fillId="34" borderId="11" xfId="0" applyFont="1" applyFill="1" applyBorder="1" applyAlignment="1">
      <alignment horizontal="center" vertical="center"/>
    </xf>
    <xf numFmtId="177" fontId="6" fillId="0" borderId="0" xfId="0" applyNumberFormat="1" applyFont="1" applyBorder="1" applyAlignment="1">
      <alignment horizontal="right"/>
    </xf>
    <xf numFmtId="1" fontId="6" fillId="0" borderId="0" xfId="0" applyNumberFormat="1" applyFont="1" applyBorder="1" applyAlignment="1">
      <alignment horizontal="left"/>
    </xf>
    <xf numFmtId="174" fontId="6" fillId="0" borderId="0" xfId="0" applyNumberFormat="1" applyFont="1" applyBorder="1" applyAlignment="1">
      <alignment horizontal="right"/>
    </xf>
    <xf numFmtId="174" fontId="6" fillId="0" borderId="0" xfId="0" applyNumberFormat="1" applyFont="1" applyBorder="1" applyAlignment="1">
      <alignment horizontal="right"/>
    </xf>
    <xf numFmtId="175" fontId="17" fillId="0" borderId="0" xfId="0" applyNumberFormat="1" applyFont="1" applyBorder="1" applyAlignment="1">
      <alignment horizontal="right"/>
    </xf>
    <xf numFmtId="4" fontId="15" fillId="34" borderId="12" xfId="0" applyNumberFormat="1" applyFont="1" applyFill="1" applyBorder="1" applyAlignment="1">
      <alignment horizontal="right"/>
    </xf>
    <xf numFmtId="0" fontId="10" fillId="0" borderId="0" xfId="0" applyFont="1" applyBorder="1" applyAlignment="1">
      <alignment horizontal="right" vertical="top" wrapText="1"/>
    </xf>
    <xf numFmtId="174" fontId="18" fillId="0" borderId="0" xfId="0" applyNumberFormat="1" applyFont="1" applyBorder="1" applyAlignment="1">
      <alignment horizontal="right"/>
    </xf>
    <xf numFmtId="0" fontId="0" fillId="0" borderId="0" xfId="0" applyAlignment="1">
      <alignment vertical="top"/>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2" fillId="0" borderId="10" xfId="0" applyFont="1" applyBorder="1" applyAlignment="1">
      <alignment/>
    </xf>
    <xf numFmtId="178" fontId="22" fillId="0" borderId="10" xfId="0" applyNumberFormat="1" applyFont="1" applyBorder="1" applyAlignment="1">
      <alignment/>
    </xf>
    <xf numFmtId="178" fontId="22" fillId="0" borderId="0" xfId="0" applyNumberFormat="1" applyFont="1" applyAlignment="1">
      <alignment/>
    </xf>
    <xf numFmtId="0" fontId="24" fillId="0" borderId="13" xfId="0" applyFont="1" applyBorder="1" applyAlignment="1">
      <alignment horizontal="center" vertical="center"/>
    </xf>
    <xf numFmtId="0" fontId="24" fillId="0" borderId="13" xfId="0" applyFont="1" applyBorder="1" applyAlignment="1">
      <alignment horizontal="center" vertical="center" wrapText="1"/>
    </xf>
    <xf numFmtId="4" fontId="24" fillId="0" borderId="13" xfId="0" applyNumberFormat="1" applyFont="1" applyBorder="1" applyAlignment="1">
      <alignment horizontal="center" vertical="center"/>
    </xf>
    <xf numFmtId="0" fontId="27" fillId="0" borderId="0" xfId="0" applyFont="1" applyBorder="1" applyAlignment="1">
      <alignment/>
    </xf>
    <xf numFmtId="0" fontId="23" fillId="0" borderId="0" xfId="0" applyFont="1" applyBorder="1" applyAlignment="1">
      <alignment horizontal="justify" vertical="top" wrapText="1"/>
    </xf>
    <xf numFmtId="0" fontId="20" fillId="0" borderId="0" xfId="0" applyFont="1" applyAlignment="1">
      <alignment horizontal="right"/>
    </xf>
    <xf numFmtId="0" fontId="21" fillId="0" borderId="0" xfId="0" applyFont="1" applyAlignment="1">
      <alignment horizontal="right"/>
    </xf>
    <xf numFmtId="0" fontId="35" fillId="33" borderId="0" xfId="0" applyFont="1" applyFill="1" applyAlignment="1">
      <alignment/>
    </xf>
    <xf numFmtId="0" fontId="20" fillId="33" borderId="0" xfId="0" applyFont="1" applyFill="1" applyAlignment="1">
      <alignment/>
    </xf>
    <xf numFmtId="0" fontId="21" fillId="0" borderId="0" xfId="0" applyFont="1" applyAlignment="1">
      <alignment horizontal="left"/>
    </xf>
    <xf numFmtId="0" fontId="21" fillId="0" borderId="0" xfId="0" applyFont="1" applyBorder="1" applyAlignment="1">
      <alignment horizontal="right"/>
    </xf>
    <xf numFmtId="0" fontId="21" fillId="0" borderId="0" xfId="0" applyFont="1" applyBorder="1" applyAlignment="1">
      <alignment horizontal="left"/>
    </xf>
    <xf numFmtId="0" fontId="21" fillId="0" borderId="0" xfId="0" applyFont="1" applyBorder="1" applyAlignment="1">
      <alignment/>
    </xf>
    <xf numFmtId="0" fontId="20" fillId="0" borderId="0" xfId="0" applyFont="1" applyBorder="1" applyAlignment="1">
      <alignment/>
    </xf>
    <xf numFmtId="178" fontId="21" fillId="0" borderId="0" xfId="0" applyNumberFormat="1" applyFont="1" applyBorder="1" applyAlignment="1">
      <alignment/>
    </xf>
    <xf numFmtId="0" fontId="21" fillId="0" borderId="14" xfId="0" applyFont="1" applyBorder="1" applyAlignment="1">
      <alignment/>
    </xf>
    <xf numFmtId="0" fontId="20" fillId="0" borderId="14" xfId="0" applyFont="1" applyBorder="1" applyAlignment="1">
      <alignment/>
    </xf>
    <xf numFmtId="175" fontId="21" fillId="33" borderId="14" xfId="0" applyNumberFormat="1" applyFont="1" applyFill="1" applyBorder="1" applyAlignment="1">
      <alignment/>
    </xf>
    <xf numFmtId="1" fontId="23" fillId="0" borderId="0" xfId="0" applyNumberFormat="1" applyFont="1" applyBorder="1" applyAlignment="1">
      <alignment horizontal="left" vertical="top" wrapText="1"/>
    </xf>
    <xf numFmtId="0" fontId="36" fillId="0" borderId="0" xfId="0" applyFont="1" applyAlignment="1">
      <alignment vertical="top" wrapText="1"/>
    </xf>
    <xf numFmtId="0" fontId="36" fillId="0" borderId="0" xfId="0" applyFont="1" applyAlignment="1">
      <alignment/>
    </xf>
    <xf numFmtId="4" fontId="36" fillId="0" borderId="0" xfId="0" applyNumberFormat="1" applyFont="1" applyAlignment="1">
      <alignment/>
    </xf>
    <xf numFmtId="0" fontId="38" fillId="0" borderId="0" xfId="0" applyFont="1" applyAlignment="1">
      <alignment vertical="top" wrapText="1"/>
    </xf>
    <xf numFmtId="0" fontId="22" fillId="0" borderId="0" xfId="0" applyFont="1" applyAlignment="1">
      <alignment vertical="top" wrapText="1"/>
    </xf>
    <xf numFmtId="4" fontId="22" fillId="0" borderId="10" xfId="0" applyNumberFormat="1" applyFont="1" applyBorder="1" applyAlignment="1">
      <alignment/>
    </xf>
    <xf numFmtId="0" fontId="18" fillId="0" borderId="0" xfId="0" applyFont="1" applyBorder="1" applyAlignment="1">
      <alignment/>
    </xf>
    <xf numFmtId="0" fontId="18" fillId="0" borderId="0" xfId="0" applyFont="1" applyBorder="1" applyAlignment="1">
      <alignment horizontal="left" wrapText="1"/>
    </xf>
    <xf numFmtId="0" fontId="18" fillId="0" borderId="0" xfId="0" applyFont="1" applyBorder="1" applyAlignment="1">
      <alignment/>
    </xf>
    <xf numFmtId="4" fontId="18" fillId="0" borderId="0" xfId="0" applyNumberFormat="1" applyFont="1" applyBorder="1" applyAlignment="1">
      <alignment/>
    </xf>
    <xf numFmtId="0" fontId="36" fillId="0" borderId="0" xfId="0" applyFont="1" applyBorder="1" applyAlignment="1">
      <alignment horizontal="left" vertical="top" wrapText="1"/>
    </xf>
    <xf numFmtId="4" fontId="36" fillId="35" borderId="0" xfId="0" applyNumberFormat="1" applyFont="1" applyFill="1" applyAlignment="1">
      <alignment/>
    </xf>
    <xf numFmtId="0" fontId="36" fillId="0" borderId="0" xfId="0" applyFont="1" applyAlignment="1">
      <alignment horizontal="right" vertical="top"/>
    </xf>
    <xf numFmtId="4" fontId="6" fillId="0" borderId="0" xfId="0" applyNumberFormat="1" applyFont="1" applyBorder="1" applyAlignment="1">
      <alignment horizontal="right"/>
    </xf>
    <xf numFmtId="0" fontId="41" fillId="0" borderId="0" xfId="0" applyFont="1" applyBorder="1" applyAlignment="1">
      <alignment horizontal="left" wrapText="1"/>
    </xf>
    <xf numFmtId="0" fontId="17" fillId="0" borderId="0" xfId="0" applyFont="1" applyBorder="1" applyAlignment="1">
      <alignment horizontal="left" wrapText="1"/>
    </xf>
    <xf numFmtId="0" fontId="17" fillId="33" borderId="0" xfId="0" applyFont="1" applyFill="1" applyBorder="1" applyAlignment="1">
      <alignment horizontal="left"/>
    </xf>
    <xf numFmtId="0" fontId="42" fillId="0" borderId="14" xfId="0" applyFont="1" applyBorder="1" applyAlignment="1">
      <alignment horizontal="left" wrapText="1"/>
    </xf>
    <xf numFmtId="175" fontId="42" fillId="0" borderId="14" xfId="0" applyNumberFormat="1" applyFont="1" applyBorder="1" applyAlignment="1">
      <alignment horizontal="right"/>
    </xf>
    <xf numFmtId="0" fontId="6" fillId="0" borderId="0" xfId="0" applyFont="1" applyBorder="1" applyAlignment="1">
      <alignment horizontal="left" wrapText="1"/>
    </xf>
    <xf numFmtId="0" fontId="36" fillId="0" borderId="0" xfId="0" applyFont="1" applyAlignment="1">
      <alignment vertical="top"/>
    </xf>
    <xf numFmtId="4" fontId="0" fillId="0" borderId="0" xfId="0" applyNumberFormat="1" applyAlignment="1">
      <alignment/>
    </xf>
    <xf numFmtId="4" fontId="23" fillId="0" borderId="0" xfId="0" applyNumberFormat="1" applyFont="1" applyBorder="1" applyAlignment="1">
      <alignment horizontal="left" vertical="top" wrapText="1"/>
    </xf>
    <xf numFmtId="0" fontId="27" fillId="33" borderId="0" xfId="0" applyFont="1" applyFill="1" applyBorder="1" applyAlignment="1">
      <alignment horizontal="left" wrapText="1"/>
    </xf>
    <xf numFmtId="4" fontId="5" fillId="0" borderId="0" xfId="0" applyNumberFormat="1" applyFont="1" applyAlignment="1">
      <alignment horizontal="right"/>
    </xf>
    <xf numFmtId="0" fontId="27" fillId="33" borderId="15" xfId="0" applyFont="1" applyFill="1" applyBorder="1" applyAlignment="1">
      <alignment horizontal="left" wrapText="1"/>
    </xf>
    <xf numFmtId="175" fontId="17" fillId="0" borderId="15" xfId="0" applyNumberFormat="1" applyFont="1" applyBorder="1" applyAlignment="1">
      <alignment horizontal="right"/>
    </xf>
    <xf numFmtId="0" fontId="2" fillId="0" borderId="0" xfId="0" applyFont="1" applyBorder="1" applyAlignment="1">
      <alignment horizontal="left" wrapText="1"/>
    </xf>
    <xf numFmtId="175" fontId="2" fillId="0" borderId="0" xfId="0" applyNumberFormat="1" applyFont="1" applyBorder="1" applyAlignment="1">
      <alignment/>
    </xf>
    <xf numFmtId="0" fontId="39" fillId="0" borderId="10" xfId="0" applyFont="1" applyBorder="1" applyAlignment="1">
      <alignment horizontal="left" wrapText="1"/>
    </xf>
    <xf numFmtId="175" fontId="39" fillId="0" borderId="10" xfId="0" applyNumberFormat="1" applyFont="1" applyBorder="1" applyAlignment="1">
      <alignment/>
    </xf>
    <xf numFmtId="0" fontId="70" fillId="0" borderId="0" xfId="0" applyFont="1" applyBorder="1" applyAlignment="1">
      <alignment vertical="top" wrapText="1"/>
    </xf>
    <xf numFmtId="0" fontId="45" fillId="0" borderId="0" xfId="0" applyFont="1" applyBorder="1" applyAlignment="1">
      <alignment horizontal="left" vertical="top" wrapText="1"/>
    </xf>
    <xf numFmtId="0" fontId="47" fillId="0" borderId="0" xfId="0" applyFont="1" applyAlignment="1">
      <alignment/>
    </xf>
    <xf numFmtId="0" fontId="5" fillId="0" borderId="0" xfId="0" applyFont="1" applyAlignment="1">
      <alignment horizontal="left" vertical="top" wrapText="1"/>
    </xf>
    <xf numFmtId="0" fontId="5" fillId="0" borderId="0" xfId="0" applyFont="1" applyAlignment="1">
      <alignment horizontal="center"/>
    </xf>
    <xf numFmtId="0" fontId="48" fillId="0" borderId="0" xfId="0" applyFont="1" applyBorder="1" applyAlignment="1">
      <alignment horizontal="right" vertical="top"/>
    </xf>
    <xf numFmtId="0" fontId="47" fillId="34" borderId="11" xfId="0" applyFont="1" applyFill="1" applyBorder="1" applyAlignment="1">
      <alignment horizontal="center" vertical="top"/>
    </xf>
    <xf numFmtId="4" fontId="49" fillId="34" borderId="12" xfId="0" applyNumberFormat="1" applyFont="1" applyFill="1" applyBorder="1" applyAlignment="1">
      <alignment horizontal="right"/>
    </xf>
    <xf numFmtId="0" fontId="22" fillId="0" borderId="13" xfId="0" applyFont="1" applyBorder="1" applyAlignment="1">
      <alignment horizontal="center" vertical="center"/>
    </xf>
    <xf numFmtId="0" fontId="22" fillId="0" borderId="13" xfId="0" applyFont="1" applyBorder="1" applyAlignment="1">
      <alignment horizontal="center" vertical="center" wrapText="1"/>
    </xf>
    <xf numFmtId="4" fontId="22" fillId="0" borderId="13" xfId="0" applyNumberFormat="1" applyFont="1" applyBorder="1" applyAlignment="1">
      <alignment horizontal="center" vertical="center"/>
    </xf>
    <xf numFmtId="0" fontId="36" fillId="0" borderId="0" xfId="0" applyFont="1" applyBorder="1" applyAlignment="1">
      <alignment horizontal="right" vertical="top"/>
    </xf>
    <xf numFmtId="4" fontId="36" fillId="0" borderId="0" xfId="0" applyNumberFormat="1" applyFont="1" applyBorder="1" applyAlignment="1">
      <alignment horizontal="right"/>
    </xf>
    <xf numFmtId="0" fontId="36" fillId="0" borderId="0" xfId="0" applyFont="1" applyBorder="1" applyAlignment="1">
      <alignment horizontal="center"/>
    </xf>
    <xf numFmtId="0" fontId="36" fillId="0" borderId="0" xfId="0" applyFont="1" applyBorder="1" applyAlignment="1">
      <alignment horizontal="right" vertical="top" wrapText="1"/>
    </xf>
    <xf numFmtId="0" fontId="47" fillId="0" borderId="0" xfId="0" applyFont="1" applyBorder="1" applyAlignment="1">
      <alignment horizontal="left" vertical="top" wrapText="1"/>
    </xf>
    <xf numFmtId="0" fontId="36" fillId="0" borderId="0" xfId="0" applyFont="1" applyAlignment="1">
      <alignment horizontal="left" vertical="top" wrapText="1"/>
    </xf>
    <xf numFmtId="0" fontId="36" fillId="0" borderId="0" xfId="0" applyFont="1" applyAlignment="1">
      <alignment horizontal="center"/>
    </xf>
    <xf numFmtId="4" fontId="36" fillId="0" borderId="0" xfId="0" applyNumberFormat="1" applyFont="1" applyAlignment="1">
      <alignment horizontal="right"/>
    </xf>
    <xf numFmtId="4" fontId="22" fillId="0" borderId="0" xfId="0" applyNumberFormat="1" applyFont="1" applyBorder="1" applyAlignment="1">
      <alignment horizontal="right"/>
    </xf>
    <xf numFmtId="0" fontId="36" fillId="0" borderId="0" xfId="0" applyFont="1" applyAlignment="1">
      <alignment wrapText="1"/>
    </xf>
    <xf numFmtId="4" fontId="22" fillId="0" borderId="0" xfId="0" applyNumberFormat="1" applyFont="1" applyAlignment="1">
      <alignment/>
    </xf>
    <xf numFmtId="0" fontId="22" fillId="0" borderId="10" xfId="0" applyFont="1" applyBorder="1" applyAlignment="1">
      <alignment wrapText="1"/>
    </xf>
    <xf numFmtId="4" fontId="36" fillId="34" borderId="12" xfId="0" applyNumberFormat="1" applyFont="1" applyFill="1" applyBorder="1" applyAlignment="1">
      <alignment horizontal="right"/>
    </xf>
    <xf numFmtId="0" fontId="46" fillId="0" borderId="0" xfId="0" applyFont="1" applyBorder="1" applyAlignment="1">
      <alignment horizontal="left" vertical="top" wrapText="1"/>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4" fontId="22" fillId="0" borderId="0" xfId="0" applyNumberFormat="1" applyFont="1" applyBorder="1" applyAlignment="1">
      <alignment horizontal="center" vertical="center"/>
    </xf>
    <xf numFmtId="0" fontId="36" fillId="0" borderId="0" xfId="0" applyFont="1" applyBorder="1" applyAlignment="1">
      <alignment horizontal="center" vertical="center"/>
    </xf>
    <xf numFmtId="4" fontId="36" fillId="0" borderId="0" xfId="0" applyNumberFormat="1" applyFont="1" applyBorder="1" applyAlignment="1">
      <alignment horizontal="center" vertical="center"/>
    </xf>
    <xf numFmtId="4" fontId="36" fillId="0" borderId="0" xfId="0" applyNumberFormat="1" applyFont="1" applyBorder="1" applyAlignment="1">
      <alignment horizontal="right" vertical="center"/>
    </xf>
    <xf numFmtId="0" fontId="36" fillId="35" borderId="0" xfId="0" applyFont="1" applyFill="1" applyBorder="1" applyAlignment="1">
      <alignment horizontal="left" vertical="top" wrapText="1"/>
    </xf>
    <xf numFmtId="0" fontId="22" fillId="0" borderId="10" xfId="0" applyFont="1" applyBorder="1" applyAlignment="1">
      <alignment horizontal="left" vertical="top" wrapText="1"/>
    </xf>
    <xf numFmtId="0" fontId="22" fillId="0" borderId="10" xfId="0" applyFont="1" applyBorder="1" applyAlignment="1">
      <alignment horizontal="center"/>
    </xf>
    <xf numFmtId="4" fontId="22" fillId="0" borderId="10" xfId="0" applyNumberFormat="1" applyFont="1" applyBorder="1" applyAlignment="1">
      <alignment horizontal="right"/>
    </xf>
    <xf numFmtId="0" fontId="5" fillId="0" borderId="0" xfId="0" applyFont="1" applyBorder="1" applyAlignment="1">
      <alignment horizontal="left" wrapText="1"/>
    </xf>
    <xf numFmtId="4" fontId="46" fillId="0" borderId="0" xfId="0" applyNumberFormat="1" applyFont="1" applyBorder="1" applyAlignment="1">
      <alignment horizontal="left" vertical="top" wrapText="1"/>
    </xf>
    <xf numFmtId="0" fontId="4" fillId="0" borderId="0" xfId="0" applyFont="1" applyAlignment="1">
      <alignment/>
    </xf>
    <xf numFmtId="0" fontId="10" fillId="0" borderId="0" xfId="0" applyFont="1" applyAlignment="1">
      <alignment horizontal="right" vertical="top"/>
    </xf>
    <xf numFmtId="0" fontId="5" fillId="0" borderId="0" xfId="0" applyFont="1" applyAlignment="1">
      <alignment horizontal="right" vertical="top"/>
    </xf>
    <xf numFmtId="1" fontId="4" fillId="0" borderId="0" xfId="0" applyNumberFormat="1" applyFont="1" applyAlignment="1">
      <alignment vertical="top" wrapText="1"/>
    </xf>
    <xf numFmtId="0" fontId="23" fillId="0" borderId="0" xfId="0" applyFont="1" applyAlignment="1">
      <alignment horizontal="left" vertical="top" wrapText="1"/>
    </xf>
    <xf numFmtId="0" fontId="52" fillId="0" borderId="0" xfId="0" applyFont="1" applyAlignment="1">
      <alignment horizontal="left" vertical="top" wrapText="1"/>
    </xf>
    <xf numFmtId="0" fontId="5" fillId="0" borderId="0" xfId="0" applyFont="1" applyAlignment="1">
      <alignment horizontal="left" wrapText="1"/>
    </xf>
    <xf numFmtId="0" fontId="52" fillId="0" borderId="0" xfId="0" applyFont="1" applyAlignment="1">
      <alignment horizontal="left" wrapText="1"/>
    </xf>
    <xf numFmtId="0" fontId="10" fillId="0" borderId="0" xfId="0" applyFont="1" applyAlignment="1">
      <alignment horizontal="right" vertical="top" wrapText="1"/>
    </xf>
    <xf numFmtId="4" fontId="11" fillId="0" borderId="0" xfId="0" applyNumberFormat="1" applyFont="1" applyAlignment="1">
      <alignment horizontal="right"/>
    </xf>
    <xf numFmtId="4" fontId="11" fillId="0" borderId="0" xfId="0" applyNumberFormat="1" applyFont="1" applyAlignment="1">
      <alignment horizontal="right"/>
    </xf>
    <xf numFmtId="0" fontId="20" fillId="0" borderId="0" xfId="0" applyFont="1" applyAlignment="1">
      <alignment vertical="top"/>
    </xf>
    <xf numFmtId="0" fontId="53" fillId="34" borderId="11" xfId="0" applyFont="1" applyFill="1" applyBorder="1" applyAlignment="1">
      <alignment horizontal="center" vertical="top"/>
    </xf>
    <xf numFmtId="0" fontId="54" fillId="0" borderId="13" xfId="0" applyFont="1" applyBorder="1" applyAlignment="1">
      <alignment horizontal="center" vertical="center"/>
    </xf>
    <xf numFmtId="0" fontId="54" fillId="0" borderId="13" xfId="0" applyFont="1" applyBorder="1" applyAlignment="1">
      <alignment horizontal="center" vertical="center" wrapText="1"/>
    </xf>
    <xf numFmtId="4" fontId="54" fillId="0" borderId="13" xfId="0" applyNumberFormat="1" applyFont="1" applyBorder="1" applyAlignment="1">
      <alignment horizontal="center" vertical="center"/>
    </xf>
    <xf numFmtId="0" fontId="36" fillId="0" borderId="0" xfId="0" applyFont="1" applyAlignment="1">
      <alignment horizontal="justify" vertical="top" wrapText="1"/>
    </xf>
    <xf numFmtId="0" fontId="16" fillId="34" borderId="16" xfId="0" applyFont="1" applyFill="1" applyBorder="1" applyAlignment="1">
      <alignment vertical="center" wrapText="1"/>
    </xf>
    <xf numFmtId="0" fontId="47" fillId="34" borderId="16" xfId="0" applyFont="1" applyFill="1" applyBorder="1" applyAlignment="1">
      <alignment vertical="center" wrapText="1"/>
    </xf>
    <xf numFmtId="0" fontId="47" fillId="34" borderId="16" xfId="0" applyFont="1" applyFill="1" applyBorder="1" applyAlignment="1">
      <alignment vertical="top" wrapText="1"/>
    </xf>
    <xf numFmtId="0" fontId="53" fillId="34" borderId="16" xfId="0" applyFont="1" applyFill="1" applyBorder="1" applyAlignment="1">
      <alignment vertical="top" wrapText="1"/>
    </xf>
    <xf numFmtId="0" fontId="16" fillId="34" borderId="16" xfId="0" applyFont="1" applyFill="1" applyBorder="1" applyAlignment="1">
      <alignment vertical="top" wrapText="1"/>
    </xf>
    <xf numFmtId="0" fontId="45" fillId="34" borderId="16" xfId="0" applyFont="1" applyFill="1" applyBorder="1" applyAlignment="1">
      <alignment vertical="center" wrapText="1"/>
    </xf>
    <xf numFmtId="0" fontId="32" fillId="0" borderId="0" xfId="0" applyNumberFormat="1" applyFont="1" applyBorder="1" applyAlignment="1">
      <alignment horizontal="left" vertical="top" wrapText="1"/>
    </xf>
    <xf numFmtId="0" fontId="37"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3" fontId="32" fillId="0" borderId="0" xfId="0" applyNumberFormat="1" applyFont="1" applyFill="1" applyBorder="1" applyAlignment="1">
      <alignment horizontal="left" vertical="top" wrapText="1"/>
    </xf>
    <xf numFmtId="174" fontId="18" fillId="0" borderId="0" xfId="0" applyNumberFormat="1" applyFont="1" applyBorder="1" applyAlignment="1">
      <alignment horizontal="right"/>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32" fillId="0" borderId="0" xfId="0" applyFont="1" applyBorder="1" applyAlignment="1">
      <alignment horizontal="left" vertical="top" wrapText="1"/>
    </xf>
    <xf numFmtId="0" fontId="14" fillId="34" borderId="17"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39" fillId="34" borderId="19" xfId="0" applyFont="1" applyFill="1" applyBorder="1" applyAlignment="1">
      <alignment horizontal="center" vertical="center" wrapText="1"/>
    </xf>
    <xf numFmtId="0" fontId="39" fillId="34" borderId="20" xfId="0" applyFont="1" applyFill="1" applyBorder="1" applyAlignment="1">
      <alignment horizontal="center" vertical="center" wrapText="1"/>
    </xf>
    <xf numFmtId="0" fontId="23" fillId="0" borderId="0" xfId="0" applyFont="1" applyBorder="1" applyAlignment="1">
      <alignment horizontal="justify" vertical="top" wrapText="1"/>
    </xf>
    <xf numFmtId="0" fontId="27" fillId="0" borderId="0" xfId="0" applyFont="1" applyBorder="1" applyAlignment="1">
      <alignment/>
    </xf>
    <xf numFmtId="0" fontId="16" fillId="34" borderId="16" xfId="0" applyFont="1" applyFill="1" applyBorder="1" applyAlignment="1">
      <alignment horizontal="left" vertical="center" wrapText="1"/>
    </xf>
    <xf numFmtId="0" fontId="25" fillId="0" borderId="0" xfId="0" applyFont="1" applyFill="1" applyBorder="1" applyAlignment="1">
      <alignment horizontal="justify" vertical="top" wrapText="1"/>
    </xf>
    <xf numFmtId="0" fontId="26" fillId="0" borderId="0" xfId="0" applyFont="1" applyFill="1" applyBorder="1" applyAlignment="1">
      <alignment horizontal="justify" vertical="top" wrapText="1"/>
    </xf>
    <xf numFmtId="0" fontId="16" fillId="34" borderId="16" xfId="0" applyFont="1" applyFill="1" applyBorder="1" applyAlignment="1">
      <alignment horizontal="left" vertical="top" wrapText="1"/>
    </xf>
    <xf numFmtId="0" fontId="31" fillId="0" borderId="0" xfId="0" applyFont="1" applyFill="1" applyBorder="1" applyAlignment="1">
      <alignment horizontal="justify" vertical="top" wrapText="1"/>
    </xf>
    <xf numFmtId="0" fontId="32" fillId="0" borderId="0" xfId="0" applyFont="1" applyFill="1" applyBorder="1" applyAlignment="1">
      <alignment horizontal="justify" vertical="top" wrapText="1"/>
    </xf>
    <xf numFmtId="0" fontId="32" fillId="0" borderId="0" xfId="0" applyFont="1" applyBorder="1" applyAlignment="1">
      <alignment/>
    </xf>
    <xf numFmtId="0" fontId="23" fillId="0" borderId="0" xfId="0" applyFont="1" applyFill="1" applyBorder="1" applyAlignment="1">
      <alignment horizontal="justify" vertical="top" wrapText="1"/>
    </xf>
    <xf numFmtId="4" fontId="19" fillId="0" borderId="0" xfId="0" applyNumberFormat="1" applyFont="1" applyFill="1" applyBorder="1" applyAlignment="1">
      <alignment horizontal="justify" vertical="top" wrapText="1"/>
    </xf>
    <xf numFmtId="0" fontId="17" fillId="0" borderId="0" xfId="0" applyFont="1" applyBorder="1" applyAlignment="1">
      <alignment/>
    </xf>
    <xf numFmtId="0" fontId="33" fillId="0" borderId="0" xfId="0" applyFont="1" applyFill="1" applyBorder="1" applyAlignment="1">
      <alignment horizontal="justify" vertical="top" wrapText="1"/>
    </xf>
    <xf numFmtId="0" fontId="17" fillId="0" borderId="0" xfId="0" applyFont="1" applyBorder="1" applyAlignment="1">
      <alignment horizontal="justify" wrapText="1"/>
    </xf>
    <xf numFmtId="0" fontId="19" fillId="0" borderId="0" xfId="0" applyFont="1" applyFill="1" applyBorder="1" applyAlignment="1">
      <alignment vertical="top" wrapText="1"/>
    </xf>
    <xf numFmtId="0" fontId="17" fillId="0" borderId="0" xfId="0" applyFont="1" applyBorder="1" applyAlignment="1">
      <alignment vertical="top"/>
    </xf>
    <xf numFmtId="0" fontId="19" fillId="0" borderId="0" xfId="0" applyFont="1" applyFill="1" applyBorder="1" applyAlignment="1">
      <alignment horizontal="left" vertical="top" wrapText="1"/>
    </xf>
    <xf numFmtId="3" fontId="23" fillId="0" borderId="0" xfId="0" applyNumberFormat="1" applyFont="1" applyFill="1" applyBorder="1" applyAlignment="1">
      <alignment horizontal="justify" vertical="top" wrapText="1"/>
    </xf>
    <xf numFmtId="0" fontId="34" fillId="0" borderId="0" xfId="0" applyFont="1" applyBorder="1" applyAlignment="1">
      <alignment horizontal="justify" vertical="top" wrapText="1"/>
    </xf>
    <xf numFmtId="0" fontId="32" fillId="0" borderId="0" xfId="0" applyFont="1" applyBorder="1" applyAlignment="1">
      <alignment wrapText="1"/>
    </xf>
    <xf numFmtId="0" fontId="23" fillId="0" borderId="0" xfId="0" applyFont="1" applyFill="1" applyBorder="1" applyAlignment="1">
      <alignment horizontal="left" vertical="top" wrapText="1"/>
    </xf>
    <xf numFmtId="0" fontId="50" fillId="0" borderId="0" xfId="0" applyFont="1" applyFill="1" applyBorder="1" applyAlignment="1">
      <alignment horizontal="justify" vertical="top" wrapText="1"/>
    </xf>
    <xf numFmtId="0" fontId="46" fillId="0" borderId="0" xfId="0" applyFont="1" applyBorder="1" applyAlignment="1">
      <alignment/>
    </xf>
    <xf numFmtId="0" fontId="47" fillId="0" borderId="0" xfId="0" applyFont="1" applyFill="1" applyBorder="1" applyAlignment="1">
      <alignment horizontal="left" vertical="top" wrapText="1"/>
    </xf>
    <xf numFmtId="0" fontId="70" fillId="0" borderId="0" xfId="0" applyFont="1" applyBorder="1" applyAlignment="1">
      <alignment horizontal="left" vertical="top" wrapText="1"/>
    </xf>
    <xf numFmtId="0" fontId="47" fillId="0" borderId="0" xfId="0" applyFont="1" applyBorder="1" applyAlignment="1">
      <alignment horizontal="left" vertical="top" wrapText="1"/>
    </xf>
    <xf numFmtId="0" fontId="22" fillId="0" borderId="0" xfId="0" applyFont="1" applyAlignment="1">
      <alignment horizontal="left" vertical="top" wrapText="1"/>
    </xf>
    <xf numFmtId="0" fontId="46" fillId="0" borderId="0" xfId="0" applyFont="1" applyFill="1" applyBorder="1" applyAlignment="1">
      <alignment horizontal="left" vertical="top" wrapText="1"/>
    </xf>
    <xf numFmtId="0" fontId="46" fillId="0" borderId="0" xfId="0" applyFont="1" applyBorder="1" applyAlignment="1">
      <alignment horizontal="left" vertical="top" wrapText="1"/>
    </xf>
    <xf numFmtId="0" fontId="50"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1" fontId="23" fillId="0" borderId="0" xfId="0" applyNumberFormat="1" applyFont="1" applyAlignment="1">
      <alignment horizontal="left" vertical="top" wrapText="1"/>
    </xf>
    <xf numFmtId="0" fontId="23" fillId="0" borderId="0" xfId="0" applyFont="1" applyAlignment="1">
      <alignment horizontal="left" vertical="top" wrapText="1"/>
    </xf>
    <xf numFmtId="3" fontId="23"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1" fontId="23" fillId="0" borderId="0" xfId="0" applyNumberFormat="1" applyFont="1" applyBorder="1" applyAlignment="1">
      <alignment horizontal="left" vertical="top" wrapText="1"/>
    </xf>
    <xf numFmtId="0" fontId="27" fillId="0" borderId="0" xfId="0" applyFont="1" applyBorder="1" applyAlignment="1">
      <alignment horizontal="justify" wrapText="1"/>
    </xf>
    <xf numFmtId="0" fontId="37" fillId="0" borderId="0" xfId="0" applyFont="1" applyFill="1" applyBorder="1" applyAlignment="1">
      <alignment horizontal="justify" vertical="top" wrapText="1"/>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3"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0</xdr:row>
      <xdr:rowOff>38100</xdr:rowOff>
    </xdr:from>
    <xdr:to>
      <xdr:col>5</xdr:col>
      <xdr:colOff>676275</xdr:colOff>
      <xdr:row>1</xdr:row>
      <xdr:rowOff>142875</xdr:rowOff>
    </xdr:to>
    <xdr:sp>
      <xdr:nvSpPr>
        <xdr:cNvPr id="1" name="WordArt 1"/>
        <xdr:cNvSpPr>
          <a:spLocks/>
        </xdr:cNvSpPr>
      </xdr:nvSpPr>
      <xdr:spPr>
        <a:xfrm>
          <a:off x="3781425" y="38100"/>
          <a:ext cx="2857500" cy="285750"/>
        </a:xfrm>
        <a:prstGeom prst="rect"/>
        <a:noFill/>
      </xdr:spPr>
      <xdr:txBody>
        <a:bodyPr fromWordArt="1" wrap="none" lIns="91440" tIns="45720" rIns="91440" bIns="45720">
          <a:prstTxWarp prst="textPlain"/>
        </a:bodyPr>
        <a:p>
          <a:pPr algn="ctr"/>
          <a:r>
            <a:rPr sz="1600" b="1" kern="10" spc="0">
              <a:ln w="9525" cmpd="sng">
                <a:solidFill>
                  <a:srgbClr val="000000"/>
                </a:solidFill>
                <a:headEnd type="none"/>
                <a:tailEnd type="none"/>
              </a:ln>
              <a:solidFill>
                <a:srgbClr val="C0C0C0"/>
              </a:solidFill>
              <a:latin typeface="Arial Black"/>
              <a:cs typeface="Arial Black"/>
            </a:rPr>
            <a:t/>
          </a:r>
        </a:p>
      </xdr:txBody>
    </xdr:sp>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6"/>
  <sheetViews>
    <sheetView tabSelected="1" workbookViewId="0" topLeftCell="A14">
      <selection activeCell="E36" sqref="E36"/>
    </sheetView>
  </sheetViews>
  <sheetFormatPr defaultColWidth="9.00390625" defaultRowHeight="14.25" customHeight="1"/>
  <cols>
    <col min="1" max="1" width="8.00390625" style="5" customWidth="1"/>
    <col min="2" max="2" width="4.125" style="7" hidden="1" customWidth="1"/>
    <col min="3" max="3" width="29.625" style="8" customWidth="1"/>
    <col min="4" max="4" width="30.875" style="9" customWidth="1"/>
    <col min="5" max="5" width="9.75390625" style="10" customWidth="1"/>
    <col min="6" max="6" width="9.125" style="6" customWidth="1"/>
    <col min="7" max="16384" width="9.125" style="5" customWidth="1"/>
  </cols>
  <sheetData>
    <row r="1" spans="2:5" ht="14.25" customHeight="1">
      <c r="B1" s="1"/>
      <c r="C1" s="2"/>
      <c r="D1" s="3"/>
      <c r="E1" s="4"/>
    </row>
    <row r="3" ht="14.25" customHeight="1">
      <c r="B3" s="11"/>
    </row>
    <row r="4" ht="14.25" customHeight="1">
      <c r="C4" s="17"/>
    </row>
    <row r="5" ht="54.75" customHeight="1">
      <c r="B5" s="11"/>
    </row>
    <row r="6" ht="14.25" customHeight="1" hidden="1">
      <c r="C6"/>
    </row>
    <row r="7" spans="3:4" ht="55.5" customHeight="1">
      <c r="C7" s="168" t="s">
        <v>488</v>
      </c>
      <c r="D7" s="169"/>
    </row>
    <row r="8" ht="14.25" customHeight="1">
      <c r="B8" s="8"/>
    </row>
    <row r="9" ht="14.25" customHeight="1">
      <c r="C9" s="19"/>
    </row>
    <row r="10" ht="14.25" customHeight="1">
      <c r="C10" s="19"/>
    </row>
    <row r="14" spans="2:4" ht="27.75" customHeight="1">
      <c r="B14" s="24"/>
      <c r="C14" s="171" t="s">
        <v>241</v>
      </c>
      <c r="D14" s="172"/>
    </row>
    <row r="15" spans="3:4" ht="71.25" customHeight="1">
      <c r="C15" s="173" t="s">
        <v>163</v>
      </c>
      <c r="D15" s="174"/>
    </row>
    <row r="16" ht="27.75" customHeight="1">
      <c r="C16" s="23"/>
    </row>
    <row r="21" spans="3:4" ht="15">
      <c r="C21" s="86" t="s">
        <v>43</v>
      </c>
      <c r="D21" s="34"/>
    </row>
    <row r="22" spans="3:4" ht="14.25" customHeight="1">
      <c r="C22" s="87"/>
      <c r="D22" s="34"/>
    </row>
    <row r="23" spans="3:6" ht="15">
      <c r="C23" s="88" t="s">
        <v>44</v>
      </c>
      <c r="D23" s="42">
        <f>+'grad.rekap.'!I19</f>
        <v>0</v>
      </c>
      <c r="E23" s="167"/>
      <c r="F23" s="167"/>
    </row>
    <row r="24" spans="3:6" ht="15">
      <c r="C24" s="88" t="s">
        <v>85</v>
      </c>
      <c r="D24" s="42">
        <f>'obrt. rek.'!D22</f>
        <v>0</v>
      </c>
      <c r="E24" s="45"/>
      <c r="F24" s="45"/>
    </row>
    <row r="25" spans="1:6" ht="15">
      <c r="A25" s="5" t="s">
        <v>493</v>
      </c>
      <c r="C25" s="88" t="s">
        <v>494</v>
      </c>
      <c r="D25" s="42">
        <f>dvigalo!F12</f>
        <v>0</v>
      </c>
      <c r="E25" s="45"/>
      <c r="F25" s="45"/>
    </row>
    <row r="26" spans="3:6" ht="16.5" customHeight="1">
      <c r="C26" s="97" t="s">
        <v>172</v>
      </c>
      <c r="D26" s="98">
        <f>(D24+D23+D25)*0.1</f>
        <v>0</v>
      </c>
      <c r="E26" s="40"/>
      <c r="F26" s="41"/>
    </row>
    <row r="27" spans="3:6" ht="9" customHeight="1">
      <c r="C27" s="95"/>
      <c r="D27" s="42"/>
      <c r="E27" s="40"/>
      <c r="F27" s="41"/>
    </row>
    <row r="28" spans="3:6" ht="15.75" thickBot="1">
      <c r="C28" s="89" t="s">
        <v>24</v>
      </c>
      <c r="D28" s="90">
        <f>SUM(D23:D26)</f>
        <v>0</v>
      </c>
      <c r="E28" s="167"/>
      <c r="F28" s="167"/>
    </row>
    <row r="29" spans="3:4" ht="14.25" customHeight="1" thickTop="1">
      <c r="C29" s="99" t="s">
        <v>164</v>
      </c>
      <c r="D29" s="100">
        <f>D28*0.22</f>
        <v>0</v>
      </c>
    </row>
    <row r="30" ht="6" customHeight="1">
      <c r="C30" s="91"/>
    </row>
    <row r="31" spans="3:4" ht="23.25" customHeight="1" thickBot="1">
      <c r="C31" s="101" t="s">
        <v>210</v>
      </c>
      <c r="D31" s="102">
        <f>D29+D28</f>
        <v>0</v>
      </c>
    </row>
    <row r="32" spans="4:5" ht="14.25" customHeight="1" thickTop="1">
      <c r="D32" s="38"/>
      <c r="E32" s="39"/>
    </row>
    <row r="35" spans="5:6" ht="14.25" customHeight="1">
      <c r="E35" s="85" t="s">
        <v>499</v>
      </c>
      <c r="F35" s="7">
        <v>2020</v>
      </c>
    </row>
    <row r="36" spans="2:6" ht="14.25" customHeight="1">
      <c r="B36" s="18"/>
      <c r="F36" s="25"/>
    </row>
    <row r="38" spans="1:5" ht="122.25" customHeight="1">
      <c r="A38" s="170" t="s">
        <v>489</v>
      </c>
      <c r="B38" s="170"/>
      <c r="C38" s="170"/>
      <c r="D38" s="170"/>
      <c r="E38" s="170"/>
    </row>
    <row r="39" spans="1:5" ht="49.5" customHeight="1">
      <c r="A39" s="164" t="s">
        <v>151</v>
      </c>
      <c r="B39" s="164"/>
      <c r="C39" s="164"/>
      <c r="D39" s="164"/>
      <c r="E39" s="164"/>
    </row>
    <row r="40" spans="1:5" ht="123.75" customHeight="1">
      <c r="A40" s="164" t="s">
        <v>173</v>
      </c>
      <c r="B40" s="164"/>
      <c r="C40" s="164"/>
      <c r="D40" s="164"/>
      <c r="E40" s="164"/>
    </row>
    <row r="41" spans="1:5" ht="81.75" customHeight="1">
      <c r="A41" s="165" t="s">
        <v>491</v>
      </c>
      <c r="B41" s="165"/>
      <c r="C41" s="165"/>
      <c r="D41" s="165"/>
      <c r="E41" s="165"/>
    </row>
    <row r="42" spans="1:5" ht="77.25" customHeight="1">
      <c r="A42" s="166" t="s">
        <v>152</v>
      </c>
      <c r="B42" s="166"/>
      <c r="C42" s="166"/>
      <c r="D42" s="166"/>
      <c r="E42" s="166"/>
    </row>
    <row r="43" spans="1:5" ht="60.75" customHeight="1">
      <c r="A43" s="166" t="s">
        <v>492</v>
      </c>
      <c r="B43" s="166"/>
      <c r="C43" s="166"/>
      <c r="D43" s="166"/>
      <c r="E43" s="166"/>
    </row>
    <row r="44" spans="1:5" ht="94.5" customHeight="1">
      <c r="A44" s="166" t="s">
        <v>153</v>
      </c>
      <c r="B44" s="166"/>
      <c r="C44" s="166"/>
      <c r="D44" s="166"/>
      <c r="E44" s="166"/>
    </row>
    <row r="45" spans="1:5" ht="47.25" customHeight="1">
      <c r="A45" s="163" t="s">
        <v>490</v>
      </c>
      <c r="B45" s="163"/>
      <c r="C45" s="163"/>
      <c r="D45" s="163"/>
      <c r="E45" s="163"/>
    </row>
    <row r="46" spans="1:5" ht="14.25" customHeight="1">
      <c r="A46" s="78"/>
      <c r="B46" s="79"/>
      <c r="C46" s="80"/>
      <c r="D46" s="81"/>
      <c r="E46" s="78"/>
    </row>
  </sheetData>
  <sheetProtection/>
  <mergeCells count="13">
    <mergeCell ref="E28:F28"/>
    <mergeCell ref="C7:D7"/>
    <mergeCell ref="E23:F23"/>
    <mergeCell ref="A38:E38"/>
    <mergeCell ref="A39:E39"/>
    <mergeCell ref="C14:D14"/>
    <mergeCell ref="C15:D15"/>
    <mergeCell ref="A45:E45"/>
    <mergeCell ref="A40:E40"/>
    <mergeCell ref="A41:E41"/>
    <mergeCell ref="A42:E42"/>
    <mergeCell ref="A43:E43"/>
    <mergeCell ref="A44:E44"/>
  </mergeCells>
  <printOptions/>
  <pageMargins left="0.984251968503937" right="0.3937007874015748" top="0.984251968503937" bottom="0.984251968503937" header="0" footer="0.5905511811023623"/>
  <pageSetup horizontalDpi="300" verticalDpi="300" orientation="portrait" paperSize="9" r:id="rId2"/>
  <headerFooter alignWithMargins="0">
    <oddFooter>&amp;L&amp;"Arial CE,Krepko ležeče"&amp;K03+039izdelal : KOBO Bojan Kokalj s.p. GSM 040 515 963</oddFooter>
  </headerFooter>
  <drawing r:id="rId1"/>
</worksheet>
</file>

<file path=xl/worksheets/sheet10.xml><?xml version="1.0" encoding="utf-8"?>
<worksheet xmlns="http://schemas.openxmlformats.org/spreadsheetml/2006/main" xmlns:r="http://schemas.openxmlformats.org/officeDocument/2006/relationships">
  <dimension ref="A1:F197"/>
  <sheetViews>
    <sheetView showZeros="0" workbookViewId="0" topLeftCell="A59">
      <selection activeCell="E9" sqref="E9"/>
    </sheetView>
  </sheetViews>
  <sheetFormatPr defaultColWidth="9.00390625" defaultRowHeight="12.75"/>
  <cols>
    <col min="1" max="1" width="4.75390625" style="73" customWidth="1"/>
    <col min="2" max="2" width="41.00390625" style="73" customWidth="1"/>
    <col min="3" max="3" width="6.125" style="73" customWidth="1"/>
    <col min="4" max="4" width="9.125" style="74" customWidth="1"/>
    <col min="5" max="5" width="12.375" style="74" customWidth="1"/>
    <col min="6" max="6" width="14.25390625" style="74" customWidth="1"/>
    <col min="7" max="16384" width="9.125" style="73" customWidth="1"/>
  </cols>
  <sheetData>
    <row r="1" ht="15.75">
      <c r="A1" s="108"/>
    </row>
    <row r="2" spans="1:6" ht="15.75">
      <c r="A2" s="109" t="s">
        <v>48</v>
      </c>
      <c r="B2" s="158" t="s">
        <v>70</v>
      </c>
      <c r="C2" s="158"/>
      <c r="D2" s="158"/>
      <c r="E2" s="158"/>
      <c r="F2" s="110"/>
    </row>
    <row r="4" spans="1:6" ht="183" customHeight="1">
      <c r="A4" s="196" t="s">
        <v>367</v>
      </c>
      <c r="B4" s="197"/>
      <c r="C4" s="197"/>
      <c r="D4" s="197"/>
      <c r="E4" s="197"/>
      <c r="F4" s="197"/>
    </row>
    <row r="5" spans="1:6" ht="49.5" customHeight="1">
      <c r="A5" s="198" t="s">
        <v>238</v>
      </c>
      <c r="B5" s="198"/>
      <c r="C5" s="198"/>
      <c r="D5" s="198"/>
      <c r="E5" s="198"/>
      <c r="F5" s="198"/>
    </row>
    <row r="7" spans="1:6" ht="15.75">
      <c r="A7" s="111" t="s">
        <v>86</v>
      </c>
      <c r="B7" s="112" t="s">
        <v>87</v>
      </c>
      <c r="C7" s="111" t="s">
        <v>88</v>
      </c>
      <c r="D7" s="113" t="s">
        <v>89</v>
      </c>
      <c r="E7" s="113" t="s">
        <v>90</v>
      </c>
      <c r="F7" s="113" t="s">
        <v>91</v>
      </c>
    </row>
    <row r="8" ht="21" customHeight="1">
      <c r="B8" s="105" t="s">
        <v>336</v>
      </c>
    </row>
    <row r="9" spans="1:6" ht="78.75">
      <c r="A9" s="114" t="s">
        <v>51</v>
      </c>
      <c r="B9" s="103" t="s">
        <v>227</v>
      </c>
      <c r="E9" s="115"/>
      <c r="F9" s="115"/>
    </row>
    <row r="10" spans="2:6" ht="15.75">
      <c r="B10" s="82"/>
      <c r="C10" s="116" t="s">
        <v>64</v>
      </c>
      <c r="D10" s="115">
        <v>138.4</v>
      </c>
      <c r="E10" s="115"/>
      <c r="F10" s="115">
        <f>D10*E10</f>
        <v>0</v>
      </c>
    </row>
    <row r="11" spans="2:6" ht="15.75">
      <c r="B11" s="82"/>
      <c r="C11" s="116"/>
      <c r="D11" s="115"/>
      <c r="E11" s="115"/>
      <c r="F11" s="115">
        <f aca="true" t="shared" si="0" ref="F11:F74">D11*E11</f>
        <v>0</v>
      </c>
    </row>
    <row r="12" spans="1:6" ht="243" customHeight="1">
      <c r="A12" s="114" t="s">
        <v>52</v>
      </c>
      <c r="B12" s="199" t="s">
        <v>228</v>
      </c>
      <c r="C12" s="199"/>
      <c r="D12" s="199"/>
      <c r="E12" s="199"/>
      <c r="F12" s="115">
        <f t="shared" si="0"/>
        <v>0</v>
      </c>
    </row>
    <row r="13" spans="2:6" ht="15.75">
      <c r="B13" s="82"/>
      <c r="C13" s="116" t="s">
        <v>64</v>
      </c>
      <c r="D13" s="115">
        <v>138.4</v>
      </c>
      <c r="E13" s="115"/>
      <c r="F13" s="115">
        <f t="shared" si="0"/>
        <v>0</v>
      </c>
    </row>
    <row r="14" spans="2:6" ht="15.75">
      <c r="B14" s="82"/>
      <c r="C14" s="116"/>
      <c r="D14" s="115"/>
      <c r="E14" s="115"/>
      <c r="F14" s="115">
        <f t="shared" si="0"/>
        <v>0</v>
      </c>
    </row>
    <row r="15" spans="1:6" ht="94.5">
      <c r="A15" s="114" t="s">
        <v>53</v>
      </c>
      <c r="B15" s="103" t="s">
        <v>236</v>
      </c>
      <c r="C15" s="116"/>
      <c r="D15" s="115"/>
      <c r="E15" s="115"/>
      <c r="F15" s="115">
        <f t="shared" si="0"/>
        <v>0</v>
      </c>
    </row>
    <row r="16" spans="2:6" ht="15.75">
      <c r="B16" s="82"/>
      <c r="C16" s="116" t="s">
        <v>61</v>
      </c>
      <c r="D16" s="115">
        <v>12.15</v>
      </c>
      <c r="E16" s="115"/>
      <c r="F16" s="115">
        <f t="shared" si="0"/>
        <v>0</v>
      </c>
    </row>
    <row r="17" spans="2:6" ht="15.75">
      <c r="B17" s="82"/>
      <c r="C17" s="116"/>
      <c r="D17" s="115"/>
      <c r="E17" s="115"/>
      <c r="F17" s="115">
        <f t="shared" si="0"/>
        <v>0</v>
      </c>
    </row>
    <row r="18" spans="1:6" ht="78.75">
      <c r="A18" s="114" t="s">
        <v>54</v>
      </c>
      <c r="B18" s="103" t="s">
        <v>237</v>
      </c>
      <c r="C18" s="116"/>
      <c r="D18" s="115"/>
      <c r="E18" s="115"/>
      <c r="F18" s="115">
        <f t="shared" si="0"/>
        <v>0</v>
      </c>
    </row>
    <row r="19" spans="2:6" ht="15.75">
      <c r="B19" s="82"/>
      <c r="C19" s="116" t="s">
        <v>61</v>
      </c>
      <c r="D19" s="115">
        <v>12.15</v>
      </c>
      <c r="E19" s="115"/>
      <c r="F19" s="115">
        <f t="shared" si="0"/>
        <v>0</v>
      </c>
    </row>
    <row r="20" spans="2:6" ht="15.75">
      <c r="B20" s="82"/>
      <c r="C20" s="116"/>
      <c r="D20" s="115"/>
      <c r="E20" s="115"/>
      <c r="F20" s="115">
        <f t="shared" si="0"/>
        <v>0</v>
      </c>
    </row>
    <row r="21" spans="1:6" ht="78.75">
      <c r="A21" s="114" t="s">
        <v>55</v>
      </c>
      <c r="B21" s="82" t="s">
        <v>229</v>
      </c>
      <c r="C21" s="116"/>
      <c r="D21" s="115"/>
      <c r="E21" s="115"/>
      <c r="F21" s="115">
        <f t="shared" si="0"/>
        <v>0</v>
      </c>
    </row>
    <row r="22" spans="2:6" ht="15.75">
      <c r="B22" s="82"/>
      <c r="C22" s="116" t="s">
        <v>61</v>
      </c>
      <c r="D22" s="115">
        <v>23.7</v>
      </c>
      <c r="E22" s="115"/>
      <c r="F22" s="115">
        <f t="shared" si="0"/>
        <v>0</v>
      </c>
    </row>
    <row r="23" spans="2:6" ht="15.75">
      <c r="B23" s="82"/>
      <c r="C23" s="116"/>
      <c r="D23" s="115"/>
      <c r="E23" s="115"/>
      <c r="F23" s="115">
        <f t="shared" si="0"/>
        <v>0</v>
      </c>
    </row>
    <row r="24" spans="1:6" ht="94.5">
      <c r="A24" s="114" t="s">
        <v>56</v>
      </c>
      <c r="B24" s="103" t="s">
        <v>230</v>
      </c>
      <c r="C24" s="116"/>
      <c r="D24" s="115"/>
      <c r="E24" s="115"/>
      <c r="F24" s="115">
        <f t="shared" si="0"/>
        <v>0</v>
      </c>
    </row>
    <row r="25" spans="2:6" ht="15.75">
      <c r="B25" s="82"/>
      <c r="C25" s="116" t="s">
        <v>61</v>
      </c>
      <c r="D25" s="115">
        <v>23.7</v>
      </c>
      <c r="E25" s="115"/>
      <c r="F25" s="115">
        <f t="shared" si="0"/>
        <v>0</v>
      </c>
    </row>
    <row r="26" spans="2:6" ht="15.75">
      <c r="B26" s="82"/>
      <c r="C26" s="116"/>
      <c r="D26" s="115"/>
      <c r="E26" s="115"/>
      <c r="F26" s="115">
        <f t="shared" si="0"/>
        <v>0</v>
      </c>
    </row>
    <row r="27" spans="1:6" ht="94.5">
      <c r="A27" s="114" t="s">
        <v>57</v>
      </c>
      <c r="B27" s="103" t="s">
        <v>231</v>
      </c>
      <c r="C27" s="116"/>
      <c r="D27" s="115"/>
      <c r="E27" s="115"/>
      <c r="F27" s="115">
        <f t="shared" si="0"/>
        <v>0</v>
      </c>
    </row>
    <row r="28" spans="2:6" ht="15.75">
      <c r="B28" s="82"/>
      <c r="C28" s="116" t="s">
        <v>61</v>
      </c>
      <c r="D28" s="115">
        <v>23.7</v>
      </c>
      <c r="E28" s="115"/>
      <c r="F28" s="115">
        <f t="shared" si="0"/>
        <v>0</v>
      </c>
    </row>
    <row r="29" spans="2:6" ht="15.75">
      <c r="B29" s="82"/>
      <c r="C29" s="116"/>
      <c r="D29" s="115"/>
      <c r="E29" s="115"/>
      <c r="F29" s="115">
        <f t="shared" si="0"/>
        <v>0</v>
      </c>
    </row>
    <row r="30" spans="1:6" ht="94.5">
      <c r="A30" s="114" t="s">
        <v>58</v>
      </c>
      <c r="B30" s="82" t="s">
        <v>232</v>
      </c>
      <c r="C30" s="116"/>
      <c r="D30" s="115"/>
      <c r="E30" s="115"/>
      <c r="F30" s="115">
        <f t="shared" si="0"/>
        <v>0</v>
      </c>
    </row>
    <row r="31" spans="2:6" ht="15.75">
      <c r="B31" s="82"/>
      <c r="C31" s="116" t="s">
        <v>61</v>
      </c>
      <c r="D31" s="115">
        <v>23.7</v>
      </c>
      <c r="E31" s="115"/>
      <c r="F31" s="115">
        <f t="shared" si="0"/>
        <v>0</v>
      </c>
    </row>
    <row r="32" spans="2:6" ht="15.75">
      <c r="B32" s="82"/>
      <c r="C32" s="116"/>
      <c r="D32" s="115"/>
      <c r="E32" s="115"/>
      <c r="F32" s="115">
        <f t="shared" si="0"/>
        <v>0</v>
      </c>
    </row>
    <row r="33" spans="1:6" ht="110.25">
      <c r="A33" s="114" t="s">
        <v>59</v>
      </c>
      <c r="B33" s="82" t="s">
        <v>344</v>
      </c>
      <c r="C33" s="116"/>
      <c r="D33" s="115"/>
      <c r="E33" s="115"/>
      <c r="F33" s="115">
        <f t="shared" si="0"/>
        <v>0</v>
      </c>
    </row>
    <row r="34" spans="2:6" ht="15.75">
      <c r="B34" s="82"/>
      <c r="C34" s="116" t="s">
        <v>61</v>
      </c>
      <c r="D34" s="115">
        <v>22.6</v>
      </c>
      <c r="E34" s="115"/>
      <c r="F34" s="115">
        <f t="shared" si="0"/>
        <v>0</v>
      </c>
    </row>
    <row r="35" spans="2:6" ht="15.75">
      <c r="B35" s="82"/>
      <c r="C35" s="116"/>
      <c r="D35" s="115"/>
      <c r="E35" s="115"/>
      <c r="F35" s="115">
        <f t="shared" si="0"/>
        <v>0</v>
      </c>
    </row>
    <row r="36" spans="1:6" ht="110.25">
      <c r="A36" s="114" t="s">
        <v>25</v>
      </c>
      <c r="B36" s="82" t="s">
        <v>347</v>
      </c>
      <c r="C36" s="116"/>
      <c r="D36" s="115"/>
      <c r="E36" s="115"/>
      <c r="F36" s="115">
        <f t="shared" si="0"/>
        <v>0</v>
      </c>
    </row>
    <row r="37" spans="2:6" ht="15.75">
      <c r="B37" s="82"/>
      <c r="C37" s="116" t="s">
        <v>61</v>
      </c>
      <c r="D37" s="115">
        <v>23.7</v>
      </c>
      <c r="E37" s="115"/>
      <c r="F37" s="115">
        <f t="shared" si="0"/>
        <v>0</v>
      </c>
    </row>
    <row r="38" spans="2:6" ht="15.75">
      <c r="B38" s="82"/>
      <c r="C38" s="116"/>
      <c r="D38" s="115"/>
      <c r="E38" s="115"/>
      <c r="F38" s="115">
        <f t="shared" si="0"/>
        <v>0</v>
      </c>
    </row>
    <row r="39" spans="1:6" ht="94.5">
      <c r="A39" s="114" t="s">
        <v>26</v>
      </c>
      <c r="B39" s="82" t="s">
        <v>348</v>
      </c>
      <c r="C39" s="116"/>
      <c r="D39" s="115"/>
      <c r="E39" s="115"/>
      <c r="F39" s="115">
        <f t="shared" si="0"/>
        <v>0</v>
      </c>
    </row>
    <row r="40" spans="2:6" ht="15.75">
      <c r="B40" s="82"/>
      <c r="C40" s="116" t="s">
        <v>61</v>
      </c>
      <c r="D40" s="115">
        <v>23.9</v>
      </c>
      <c r="E40" s="115"/>
      <c r="F40" s="115">
        <f t="shared" si="0"/>
        <v>0</v>
      </c>
    </row>
    <row r="41" spans="2:6" ht="15.75">
      <c r="B41" s="82"/>
      <c r="E41" s="115"/>
      <c r="F41" s="115">
        <f t="shared" si="0"/>
        <v>0</v>
      </c>
    </row>
    <row r="42" spans="1:6" ht="94.5">
      <c r="A42" s="114" t="s">
        <v>27</v>
      </c>
      <c r="B42" s="82" t="s">
        <v>233</v>
      </c>
      <c r="E42" s="115"/>
      <c r="F42" s="115">
        <f t="shared" si="0"/>
        <v>0</v>
      </c>
    </row>
    <row r="43" spans="2:6" ht="15.75">
      <c r="B43" s="82"/>
      <c r="C43" s="116" t="s">
        <v>61</v>
      </c>
      <c r="D43" s="115">
        <v>11</v>
      </c>
      <c r="E43" s="115"/>
      <c r="F43" s="115">
        <f t="shared" si="0"/>
        <v>0</v>
      </c>
    </row>
    <row r="44" spans="2:6" ht="15.75">
      <c r="B44" s="82"/>
      <c r="E44" s="115"/>
      <c r="F44" s="115">
        <f t="shared" si="0"/>
        <v>0</v>
      </c>
    </row>
    <row r="45" spans="1:6" ht="78.75">
      <c r="A45" s="114" t="s">
        <v>28</v>
      </c>
      <c r="B45" s="82" t="s">
        <v>234</v>
      </c>
      <c r="E45" s="115"/>
      <c r="F45" s="115">
        <f t="shared" si="0"/>
        <v>0</v>
      </c>
    </row>
    <row r="46" spans="2:6" ht="15.75">
      <c r="B46" s="82"/>
      <c r="C46" s="116" t="s">
        <v>4</v>
      </c>
      <c r="D46" s="115">
        <v>2</v>
      </c>
      <c r="E46" s="115"/>
      <c r="F46" s="115">
        <f t="shared" si="0"/>
        <v>0</v>
      </c>
    </row>
    <row r="47" spans="2:6" ht="15.75">
      <c r="B47" s="82"/>
      <c r="E47" s="115"/>
      <c r="F47" s="115">
        <f t="shared" si="0"/>
        <v>0</v>
      </c>
    </row>
    <row r="48" spans="1:6" ht="94.5">
      <c r="A48" s="114" t="s">
        <v>29</v>
      </c>
      <c r="B48" s="103" t="s">
        <v>235</v>
      </c>
      <c r="E48" s="115"/>
      <c r="F48" s="115">
        <f t="shared" si="0"/>
        <v>0</v>
      </c>
    </row>
    <row r="49" spans="2:6" ht="15.75">
      <c r="B49" s="117"/>
      <c r="C49" s="116" t="s">
        <v>61</v>
      </c>
      <c r="D49" s="115">
        <v>48</v>
      </c>
      <c r="E49" s="115"/>
      <c r="F49" s="115">
        <f t="shared" si="0"/>
        <v>0</v>
      </c>
    </row>
    <row r="50" spans="2:6" ht="15.75">
      <c r="B50" s="118" t="s">
        <v>349</v>
      </c>
      <c r="C50" s="116"/>
      <c r="D50" s="115"/>
      <c r="E50" s="115"/>
      <c r="F50" s="115">
        <f t="shared" si="0"/>
        <v>0</v>
      </c>
    </row>
    <row r="51" spans="1:6" ht="78.75">
      <c r="A51" s="114" t="s">
        <v>30</v>
      </c>
      <c r="B51" s="103" t="s">
        <v>227</v>
      </c>
      <c r="E51" s="115"/>
      <c r="F51" s="115">
        <f t="shared" si="0"/>
        <v>0</v>
      </c>
    </row>
    <row r="52" spans="2:6" ht="15.75">
      <c r="B52" s="82"/>
      <c r="C52" s="116" t="s">
        <v>64</v>
      </c>
      <c r="D52" s="115">
        <v>283.4</v>
      </c>
      <c r="E52" s="115"/>
      <c r="F52" s="115">
        <f t="shared" si="0"/>
        <v>0</v>
      </c>
    </row>
    <row r="53" spans="2:6" ht="15.75">
      <c r="B53" s="82"/>
      <c r="C53" s="116"/>
      <c r="D53" s="115"/>
      <c r="E53" s="115"/>
      <c r="F53" s="115">
        <f t="shared" si="0"/>
        <v>0</v>
      </c>
    </row>
    <row r="54" spans="1:6" ht="409.5">
      <c r="A54" s="114" t="s">
        <v>31</v>
      </c>
      <c r="B54" s="103" t="s">
        <v>228</v>
      </c>
      <c r="C54" s="116"/>
      <c r="D54" s="115"/>
      <c r="E54" s="115"/>
      <c r="F54" s="115">
        <f t="shared" si="0"/>
        <v>0</v>
      </c>
    </row>
    <row r="55" spans="2:6" ht="15.75">
      <c r="B55" s="82"/>
      <c r="C55" s="116" t="s">
        <v>64</v>
      </c>
      <c r="D55" s="115">
        <v>283.4</v>
      </c>
      <c r="E55" s="115"/>
      <c r="F55" s="115">
        <f t="shared" si="0"/>
        <v>0</v>
      </c>
    </row>
    <row r="56" spans="2:6" ht="15.75">
      <c r="B56" s="82"/>
      <c r="C56" s="116"/>
      <c r="D56" s="115"/>
      <c r="E56" s="115"/>
      <c r="F56" s="115">
        <f t="shared" si="0"/>
        <v>0</v>
      </c>
    </row>
    <row r="57" spans="1:6" ht="94.5">
      <c r="A57" s="114" t="s">
        <v>32</v>
      </c>
      <c r="B57" s="103" t="s">
        <v>236</v>
      </c>
      <c r="C57" s="116"/>
      <c r="D57" s="115"/>
      <c r="E57" s="115"/>
      <c r="F57" s="115">
        <f t="shared" si="0"/>
        <v>0</v>
      </c>
    </row>
    <row r="58" spans="2:6" ht="15.75">
      <c r="B58" s="82"/>
      <c r="C58" s="116" t="s">
        <v>61</v>
      </c>
      <c r="D58" s="115">
        <v>20.1</v>
      </c>
      <c r="E58" s="115"/>
      <c r="F58" s="115">
        <f t="shared" si="0"/>
        <v>0</v>
      </c>
    </row>
    <row r="59" spans="2:6" ht="15.75">
      <c r="B59" s="82"/>
      <c r="C59" s="116"/>
      <c r="D59" s="115"/>
      <c r="E59" s="115"/>
      <c r="F59" s="115">
        <f t="shared" si="0"/>
        <v>0</v>
      </c>
    </row>
    <row r="60" spans="1:6" ht="78.75">
      <c r="A60" s="114" t="s">
        <v>33</v>
      </c>
      <c r="B60" s="103" t="s">
        <v>237</v>
      </c>
      <c r="C60" s="116"/>
      <c r="D60" s="115"/>
      <c r="E60" s="115"/>
      <c r="F60" s="115">
        <f t="shared" si="0"/>
        <v>0</v>
      </c>
    </row>
    <row r="61" spans="2:6" ht="15.75">
      <c r="B61" s="82"/>
      <c r="C61" s="116" t="s">
        <v>61</v>
      </c>
      <c r="D61" s="115">
        <v>20.1</v>
      </c>
      <c r="E61" s="115"/>
      <c r="F61" s="115">
        <f t="shared" si="0"/>
        <v>0</v>
      </c>
    </row>
    <row r="62" spans="2:6" ht="15.75">
      <c r="B62" s="82"/>
      <c r="C62" s="116"/>
      <c r="D62" s="115"/>
      <c r="E62" s="115"/>
      <c r="F62" s="115">
        <f t="shared" si="0"/>
        <v>0</v>
      </c>
    </row>
    <row r="63" spans="1:6" ht="78.75">
      <c r="A63" s="114" t="s">
        <v>34</v>
      </c>
      <c r="B63" s="82" t="s">
        <v>229</v>
      </c>
      <c r="C63" s="116"/>
      <c r="D63" s="115"/>
      <c r="E63" s="115"/>
      <c r="F63" s="115">
        <f t="shared" si="0"/>
        <v>0</v>
      </c>
    </row>
    <row r="64" spans="2:6" ht="15.75">
      <c r="B64" s="82"/>
      <c r="C64" s="116" t="s">
        <v>61</v>
      </c>
      <c r="D64" s="115">
        <v>39.3</v>
      </c>
      <c r="E64" s="115"/>
      <c r="F64" s="115">
        <f t="shared" si="0"/>
        <v>0</v>
      </c>
    </row>
    <row r="65" spans="2:6" ht="15.75">
      <c r="B65" s="82"/>
      <c r="C65" s="116"/>
      <c r="D65" s="115"/>
      <c r="E65" s="115"/>
      <c r="F65" s="115">
        <f t="shared" si="0"/>
        <v>0</v>
      </c>
    </row>
    <row r="66" spans="1:6" ht="94.5">
      <c r="A66" s="114" t="s">
        <v>35</v>
      </c>
      <c r="B66" s="103" t="s">
        <v>230</v>
      </c>
      <c r="C66" s="116"/>
      <c r="D66" s="115"/>
      <c r="E66" s="115"/>
      <c r="F66" s="115">
        <f t="shared" si="0"/>
        <v>0</v>
      </c>
    </row>
    <row r="67" spans="2:6" ht="15.75">
      <c r="B67" s="82"/>
      <c r="C67" s="116" t="s">
        <v>61</v>
      </c>
      <c r="D67" s="115">
        <v>39.3</v>
      </c>
      <c r="E67" s="115"/>
      <c r="F67" s="115">
        <f t="shared" si="0"/>
        <v>0</v>
      </c>
    </row>
    <row r="68" spans="2:6" ht="15.75">
      <c r="B68" s="82"/>
      <c r="C68" s="116"/>
      <c r="D68" s="115"/>
      <c r="E68" s="115"/>
      <c r="F68" s="115">
        <f t="shared" si="0"/>
        <v>0</v>
      </c>
    </row>
    <row r="69" spans="1:6" ht="94.5">
      <c r="A69" s="114" t="s">
        <v>36</v>
      </c>
      <c r="B69" s="103" t="s">
        <v>231</v>
      </c>
      <c r="C69" s="116"/>
      <c r="D69" s="115"/>
      <c r="E69" s="115"/>
      <c r="F69" s="115">
        <f t="shared" si="0"/>
        <v>0</v>
      </c>
    </row>
    <row r="70" spans="2:6" ht="15.75">
      <c r="B70" s="82"/>
      <c r="C70" s="116" t="s">
        <v>61</v>
      </c>
      <c r="D70" s="115">
        <v>39.3</v>
      </c>
      <c r="E70" s="115"/>
      <c r="F70" s="115">
        <f t="shared" si="0"/>
        <v>0</v>
      </c>
    </row>
    <row r="71" spans="2:6" ht="15.75">
      <c r="B71" s="82"/>
      <c r="C71" s="116"/>
      <c r="D71" s="115"/>
      <c r="E71" s="115"/>
      <c r="F71" s="115">
        <f t="shared" si="0"/>
        <v>0</v>
      </c>
    </row>
    <row r="72" spans="1:6" ht="94.5">
      <c r="A72" s="114" t="s">
        <v>37</v>
      </c>
      <c r="B72" s="82" t="s">
        <v>232</v>
      </c>
      <c r="C72" s="116"/>
      <c r="D72" s="115"/>
      <c r="E72" s="115"/>
      <c r="F72" s="115">
        <f t="shared" si="0"/>
        <v>0</v>
      </c>
    </row>
    <row r="73" spans="2:6" ht="15.75">
      <c r="B73" s="82"/>
      <c r="C73" s="116" t="s">
        <v>61</v>
      </c>
      <c r="D73" s="115">
        <v>39.3</v>
      </c>
      <c r="E73" s="115"/>
      <c r="F73" s="115">
        <f t="shared" si="0"/>
        <v>0</v>
      </c>
    </row>
    <row r="74" spans="2:6" ht="15.75">
      <c r="B74" s="82"/>
      <c r="C74" s="116"/>
      <c r="D74" s="115"/>
      <c r="E74" s="115"/>
      <c r="F74" s="115">
        <f t="shared" si="0"/>
        <v>0</v>
      </c>
    </row>
    <row r="75" spans="1:6" ht="110.25">
      <c r="A75" s="114" t="s">
        <v>38</v>
      </c>
      <c r="B75" s="82" t="s">
        <v>344</v>
      </c>
      <c r="C75" s="116"/>
      <c r="D75" s="115"/>
      <c r="E75" s="115"/>
      <c r="F75" s="115">
        <f aca="true" t="shared" si="1" ref="F75:F139">D75*E75</f>
        <v>0</v>
      </c>
    </row>
    <row r="76" spans="2:6" ht="15.75">
      <c r="B76" s="82"/>
      <c r="C76" s="116" t="s">
        <v>61</v>
      </c>
      <c r="D76" s="115">
        <v>28</v>
      </c>
      <c r="E76" s="115"/>
      <c r="F76" s="115">
        <f t="shared" si="1"/>
        <v>0</v>
      </c>
    </row>
    <row r="77" spans="2:6" ht="15.75">
      <c r="B77" s="82"/>
      <c r="C77" s="116"/>
      <c r="D77" s="115"/>
      <c r="E77" s="115"/>
      <c r="F77" s="115">
        <f t="shared" si="1"/>
        <v>0</v>
      </c>
    </row>
    <row r="78" spans="1:6" ht="110.25">
      <c r="A78" s="114" t="s">
        <v>39</v>
      </c>
      <c r="B78" s="82" t="s">
        <v>347</v>
      </c>
      <c r="C78" s="116"/>
      <c r="D78" s="115"/>
      <c r="E78" s="115"/>
      <c r="F78" s="115">
        <f t="shared" si="1"/>
        <v>0</v>
      </c>
    </row>
    <row r="79" spans="2:6" ht="15.75">
      <c r="B79" s="82"/>
      <c r="C79" s="116" t="s">
        <v>61</v>
      </c>
      <c r="D79" s="115">
        <v>19.7</v>
      </c>
      <c r="E79" s="115"/>
      <c r="F79" s="115">
        <f t="shared" si="1"/>
        <v>0</v>
      </c>
    </row>
    <row r="80" spans="2:6" ht="15.75">
      <c r="B80" s="82"/>
      <c r="C80" s="116"/>
      <c r="D80" s="115"/>
      <c r="E80" s="115"/>
      <c r="F80" s="115">
        <f t="shared" si="1"/>
        <v>0</v>
      </c>
    </row>
    <row r="81" spans="1:6" ht="126">
      <c r="A81" s="114" t="s">
        <v>40</v>
      </c>
      <c r="B81" s="82" t="s">
        <v>350</v>
      </c>
      <c r="C81" s="116"/>
      <c r="D81" s="115"/>
      <c r="E81" s="115"/>
      <c r="F81" s="115">
        <f t="shared" si="1"/>
        <v>0</v>
      </c>
    </row>
    <row r="82" spans="2:6" ht="15.75">
      <c r="B82" s="82"/>
      <c r="C82" s="116" t="s">
        <v>61</v>
      </c>
      <c r="D82" s="115">
        <v>19.7</v>
      </c>
      <c r="E82" s="115"/>
      <c r="F82" s="115">
        <f t="shared" si="1"/>
        <v>0</v>
      </c>
    </row>
    <row r="83" spans="2:6" ht="15.75">
      <c r="B83" s="82"/>
      <c r="C83" s="116"/>
      <c r="D83" s="115"/>
      <c r="E83" s="115"/>
      <c r="F83" s="115">
        <f t="shared" si="1"/>
        <v>0</v>
      </c>
    </row>
    <row r="84" spans="1:6" ht="94.5">
      <c r="A84" s="114" t="s">
        <v>20</v>
      </c>
      <c r="B84" s="82" t="s">
        <v>348</v>
      </c>
      <c r="C84" s="116"/>
      <c r="D84" s="115"/>
      <c r="E84" s="115"/>
      <c r="F84" s="115">
        <f t="shared" si="1"/>
        <v>0</v>
      </c>
    </row>
    <row r="85" spans="2:6" ht="15.75">
      <c r="B85" s="82"/>
      <c r="C85" s="116" t="s">
        <v>61</v>
      </c>
      <c r="D85" s="115">
        <v>19.7</v>
      </c>
      <c r="E85" s="115"/>
      <c r="F85" s="115">
        <f t="shared" si="1"/>
        <v>0</v>
      </c>
    </row>
    <row r="86" spans="2:6" ht="15.75">
      <c r="B86" s="82"/>
      <c r="C86" s="116"/>
      <c r="D86" s="115"/>
      <c r="E86" s="115"/>
      <c r="F86" s="115">
        <f t="shared" si="1"/>
        <v>0</v>
      </c>
    </row>
    <row r="87" spans="1:6" ht="110.25">
      <c r="A87" s="114" t="s">
        <v>41</v>
      </c>
      <c r="B87" s="103" t="s">
        <v>351</v>
      </c>
      <c r="C87" s="116"/>
      <c r="D87" s="115"/>
      <c r="E87" s="115"/>
      <c r="F87" s="115">
        <f t="shared" si="1"/>
        <v>0</v>
      </c>
    </row>
    <row r="88" spans="2:6" ht="15.75">
      <c r="B88" s="82"/>
      <c r="C88" s="116" t="s">
        <v>61</v>
      </c>
      <c r="D88" s="115">
        <v>19.7</v>
      </c>
      <c r="E88" s="115"/>
      <c r="F88" s="115">
        <f t="shared" si="1"/>
        <v>0</v>
      </c>
    </row>
    <row r="89" spans="2:6" ht="15.75">
      <c r="B89" s="82"/>
      <c r="C89" s="116"/>
      <c r="D89" s="115"/>
      <c r="E89" s="115"/>
      <c r="F89" s="115">
        <f t="shared" si="1"/>
        <v>0</v>
      </c>
    </row>
    <row r="90" spans="1:6" ht="94.5">
      <c r="A90" s="114" t="s">
        <v>42</v>
      </c>
      <c r="B90" s="82" t="s">
        <v>233</v>
      </c>
      <c r="E90" s="115"/>
      <c r="F90" s="115">
        <f t="shared" si="1"/>
        <v>0</v>
      </c>
    </row>
    <row r="91" spans="2:6" ht="15.75">
      <c r="B91" s="82"/>
      <c r="C91" s="116" t="s">
        <v>61</v>
      </c>
      <c r="D91" s="115">
        <v>29.5</v>
      </c>
      <c r="E91" s="115"/>
      <c r="F91" s="115">
        <f t="shared" si="1"/>
        <v>0</v>
      </c>
    </row>
    <row r="92" spans="2:6" ht="15.75">
      <c r="B92" s="82"/>
      <c r="E92" s="115"/>
      <c r="F92" s="115">
        <f t="shared" si="1"/>
        <v>0</v>
      </c>
    </row>
    <row r="93" spans="1:6" ht="78.75">
      <c r="A93" s="114" t="s">
        <v>19</v>
      </c>
      <c r="B93" s="82" t="s">
        <v>234</v>
      </c>
      <c r="E93" s="115"/>
      <c r="F93" s="115">
        <f t="shared" si="1"/>
        <v>0</v>
      </c>
    </row>
    <row r="94" spans="2:6" ht="15.75">
      <c r="B94" s="82"/>
      <c r="C94" s="116" t="s">
        <v>4</v>
      </c>
      <c r="D94" s="115">
        <v>4</v>
      </c>
      <c r="E94" s="115"/>
      <c r="F94" s="115">
        <f t="shared" si="1"/>
        <v>0</v>
      </c>
    </row>
    <row r="95" spans="2:6" ht="15.75">
      <c r="B95" s="82"/>
      <c r="E95" s="115"/>
      <c r="F95" s="115">
        <f t="shared" si="1"/>
        <v>0</v>
      </c>
    </row>
    <row r="96" spans="1:6" ht="94.5">
      <c r="A96" s="114" t="s">
        <v>171</v>
      </c>
      <c r="B96" s="103" t="s">
        <v>235</v>
      </c>
      <c r="E96" s="115"/>
      <c r="F96" s="115">
        <f t="shared" si="1"/>
        <v>0</v>
      </c>
    </row>
    <row r="97" spans="2:6" ht="15.75">
      <c r="B97" s="117"/>
      <c r="C97" s="116" t="s">
        <v>61</v>
      </c>
      <c r="D97" s="115">
        <v>78</v>
      </c>
      <c r="E97" s="115"/>
      <c r="F97" s="115">
        <f t="shared" si="1"/>
        <v>0</v>
      </c>
    </row>
    <row r="98" spans="2:6" ht="15.75">
      <c r="B98" s="118" t="s">
        <v>352</v>
      </c>
      <c r="C98" s="116"/>
      <c r="D98" s="115"/>
      <c r="E98" s="115"/>
      <c r="F98" s="115">
        <f t="shared" si="1"/>
        <v>0</v>
      </c>
    </row>
    <row r="99" spans="1:6" ht="157.5">
      <c r="A99" s="114" t="s">
        <v>192</v>
      </c>
      <c r="B99" s="119" t="s">
        <v>354</v>
      </c>
      <c r="C99" s="116"/>
      <c r="D99" s="115"/>
      <c r="E99" s="115"/>
      <c r="F99" s="115">
        <f t="shared" si="1"/>
        <v>0</v>
      </c>
    </row>
    <row r="100" spans="2:6" ht="15.75">
      <c r="B100" s="82"/>
      <c r="C100" s="116" t="s">
        <v>64</v>
      </c>
      <c r="D100" s="115">
        <v>181.8</v>
      </c>
      <c r="E100" s="115"/>
      <c r="F100" s="115">
        <f t="shared" si="1"/>
        <v>0</v>
      </c>
    </row>
    <row r="101" spans="2:6" ht="15.75">
      <c r="B101" s="103"/>
      <c r="C101" s="116"/>
      <c r="D101" s="115"/>
      <c r="E101" s="115"/>
      <c r="F101" s="115">
        <f t="shared" si="1"/>
        <v>0</v>
      </c>
    </row>
    <row r="102" spans="1:6" ht="63">
      <c r="A102" s="114" t="s">
        <v>193</v>
      </c>
      <c r="B102" s="119" t="s">
        <v>353</v>
      </c>
      <c r="C102" s="116"/>
      <c r="D102" s="115"/>
      <c r="E102" s="115"/>
      <c r="F102" s="115">
        <f t="shared" si="1"/>
        <v>0</v>
      </c>
    </row>
    <row r="103" spans="2:6" ht="15.75">
      <c r="B103" s="82"/>
      <c r="C103" s="116" t="s">
        <v>61</v>
      </c>
      <c r="D103" s="115">
        <v>19.8</v>
      </c>
      <c r="E103" s="115"/>
      <c r="F103" s="115">
        <f t="shared" si="1"/>
        <v>0</v>
      </c>
    </row>
    <row r="104" spans="2:6" ht="15.75">
      <c r="B104" s="103"/>
      <c r="C104" s="116"/>
      <c r="D104" s="115"/>
      <c r="E104" s="115"/>
      <c r="F104" s="115">
        <f t="shared" si="1"/>
        <v>0</v>
      </c>
    </row>
    <row r="105" spans="1:6" ht="157.5">
      <c r="A105" s="114" t="s">
        <v>194</v>
      </c>
      <c r="B105" s="82" t="s">
        <v>355</v>
      </c>
      <c r="C105" s="116"/>
      <c r="D105" s="115"/>
      <c r="E105" s="115"/>
      <c r="F105" s="115">
        <f t="shared" si="1"/>
        <v>0</v>
      </c>
    </row>
    <row r="106" spans="2:6" ht="15.75">
      <c r="B106" s="82"/>
      <c r="C106" s="116" t="s">
        <v>64</v>
      </c>
      <c r="D106" s="115">
        <v>71.4</v>
      </c>
      <c r="E106" s="115"/>
      <c r="F106" s="115">
        <f t="shared" si="1"/>
        <v>0</v>
      </c>
    </row>
    <row r="107" spans="2:6" ht="15.75">
      <c r="B107" s="82"/>
      <c r="C107" s="116"/>
      <c r="D107" s="115"/>
      <c r="E107" s="115"/>
      <c r="F107" s="115">
        <f t="shared" si="1"/>
        <v>0</v>
      </c>
    </row>
    <row r="108" spans="1:6" ht="110.25">
      <c r="A108" s="114" t="s">
        <v>311</v>
      </c>
      <c r="B108" s="82" t="s">
        <v>356</v>
      </c>
      <c r="C108" s="116"/>
      <c r="D108" s="115"/>
      <c r="E108" s="115"/>
      <c r="F108" s="115">
        <f t="shared" si="1"/>
        <v>0</v>
      </c>
    </row>
    <row r="109" spans="2:6" ht="15.75">
      <c r="B109" s="82"/>
      <c r="C109" s="116" t="s">
        <v>61</v>
      </c>
      <c r="D109" s="115">
        <v>18</v>
      </c>
      <c r="E109" s="115"/>
      <c r="F109" s="115">
        <f t="shared" si="1"/>
        <v>0</v>
      </c>
    </row>
    <row r="110" spans="2:6" ht="15.75">
      <c r="B110" s="103"/>
      <c r="C110" s="116"/>
      <c r="D110" s="115"/>
      <c r="E110" s="115"/>
      <c r="F110" s="115">
        <f t="shared" si="1"/>
        <v>0</v>
      </c>
    </row>
    <row r="111" spans="1:6" ht="78.75">
      <c r="A111" s="114" t="s">
        <v>312</v>
      </c>
      <c r="B111" s="119" t="s">
        <v>357</v>
      </c>
      <c r="C111" s="120"/>
      <c r="D111" s="121"/>
      <c r="E111" s="121"/>
      <c r="F111" s="115">
        <f t="shared" si="1"/>
        <v>0</v>
      </c>
    </row>
    <row r="112" spans="2:6" ht="15.75">
      <c r="B112" s="119"/>
      <c r="C112" s="120" t="s">
        <v>61</v>
      </c>
      <c r="D112" s="121">
        <v>14.2</v>
      </c>
      <c r="E112" s="121"/>
      <c r="F112" s="115">
        <f t="shared" si="1"/>
        <v>0</v>
      </c>
    </row>
    <row r="113" spans="2:6" ht="15.75">
      <c r="B113" s="119"/>
      <c r="C113" s="120"/>
      <c r="D113" s="121"/>
      <c r="E113" s="121"/>
      <c r="F113" s="115">
        <f t="shared" si="1"/>
        <v>0</v>
      </c>
    </row>
    <row r="114" spans="1:6" ht="78.75">
      <c r="A114" s="114" t="s">
        <v>313</v>
      </c>
      <c r="B114" s="119" t="s">
        <v>365</v>
      </c>
      <c r="C114" s="120"/>
      <c r="D114" s="121"/>
      <c r="E114" s="121"/>
      <c r="F114" s="115">
        <f t="shared" si="1"/>
        <v>0</v>
      </c>
    </row>
    <row r="115" spans="2:6" ht="15.75">
      <c r="B115" s="119"/>
      <c r="C115" s="120" t="s">
        <v>61</v>
      </c>
      <c r="D115" s="121">
        <v>93.4</v>
      </c>
      <c r="E115" s="121"/>
      <c r="F115" s="115">
        <f t="shared" si="1"/>
        <v>0</v>
      </c>
    </row>
    <row r="116" spans="2:6" ht="15.75">
      <c r="B116" s="103"/>
      <c r="C116" s="116"/>
      <c r="D116" s="115"/>
      <c r="E116" s="115"/>
      <c r="F116" s="115">
        <f t="shared" si="1"/>
        <v>0</v>
      </c>
    </row>
    <row r="117" spans="1:6" ht="78.75">
      <c r="A117" s="114" t="s">
        <v>314</v>
      </c>
      <c r="B117" s="119" t="s">
        <v>363</v>
      </c>
      <c r="C117" s="120"/>
      <c r="D117" s="121"/>
      <c r="E117" s="121"/>
      <c r="F117" s="115">
        <f t="shared" si="1"/>
        <v>0</v>
      </c>
    </row>
    <row r="118" spans="2:6" ht="15.75">
      <c r="B118" s="119"/>
      <c r="C118" s="120" t="s">
        <v>61</v>
      </c>
      <c r="D118" s="121">
        <v>39.6</v>
      </c>
      <c r="E118" s="121"/>
      <c r="F118" s="115">
        <f t="shared" si="1"/>
        <v>0</v>
      </c>
    </row>
    <row r="119" spans="2:6" ht="15.75">
      <c r="B119" s="119"/>
      <c r="C119" s="120"/>
      <c r="D119" s="121"/>
      <c r="E119" s="121"/>
      <c r="F119" s="115">
        <f t="shared" si="1"/>
        <v>0</v>
      </c>
    </row>
    <row r="120" spans="1:6" ht="78.75">
      <c r="A120" s="114" t="s">
        <v>315</v>
      </c>
      <c r="B120" s="119" t="s">
        <v>358</v>
      </c>
      <c r="E120" s="121"/>
      <c r="F120" s="115">
        <f t="shared" si="1"/>
        <v>0</v>
      </c>
    </row>
    <row r="121" spans="2:6" ht="15.75">
      <c r="B121" s="119"/>
      <c r="C121" s="120" t="s">
        <v>61</v>
      </c>
      <c r="D121" s="121">
        <v>39.6</v>
      </c>
      <c r="E121" s="121"/>
      <c r="F121" s="115">
        <f t="shared" si="1"/>
        <v>0</v>
      </c>
    </row>
    <row r="122" spans="2:6" ht="15.75">
      <c r="B122" s="119"/>
      <c r="C122" s="120"/>
      <c r="D122" s="121"/>
      <c r="E122" s="121"/>
      <c r="F122" s="115">
        <f t="shared" si="1"/>
        <v>0</v>
      </c>
    </row>
    <row r="123" spans="1:6" ht="94.5">
      <c r="A123" s="114" t="s">
        <v>316</v>
      </c>
      <c r="B123" s="119" t="s">
        <v>364</v>
      </c>
      <c r="C123" s="120"/>
      <c r="D123" s="121"/>
      <c r="E123" s="121"/>
      <c r="F123" s="115">
        <f t="shared" si="1"/>
        <v>0</v>
      </c>
    </row>
    <row r="124" spans="2:6" ht="15.75">
      <c r="B124" s="119"/>
      <c r="C124" s="120" t="s">
        <v>61</v>
      </c>
      <c r="D124" s="121">
        <v>19.8</v>
      </c>
      <c r="E124" s="121"/>
      <c r="F124" s="115">
        <f t="shared" si="1"/>
        <v>0</v>
      </c>
    </row>
    <row r="125" spans="2:6" ht="15.75">
      <c r="B125" s="119"/>
      <c r="C125" s="120"/>
      <c r="D125" s="121"/>
      <c r="E125" s="121"/>
      <c r="F125" s="115">
        <f t="shared" si="1"/>
        <v>0</v>
      </c>
    </row>
    <row r="126" spans="1:6" ht="78.75">
      <c r="A126" s="114" t="s">
        <v>317</v>
      </c>
      <c r="B126" s="119" t="s">
        <v>359</v>
      </c>
      <c r="C126" s="120"/>
      <c r="D126" s="121"/>
      <c r="E126" s="121"/>
      <c r="F126" s="115">
        <f t="shared" si="1"/>
        <v>0</v>
      </c>
    </row>
    <row r="127" spans="2:6" ht="15.75">
      <c r="B127" s="119"/>
      <c r="C127" s="120" t="s">
        <v>4</v>
      </c>
      <c r="D127" s="121">
        <v>2</v>
      </c>
      <c r="E127" s="121"/>
      <c r="F127" s="115">
        <f t="shared" si="1"/>
        <v>0</v>
      </c>
    </row>
    <row r="128" spans="2:6" ht="15.75">
      <c r="B128" s="119"/>
      <c r="C128" s="120"/>
      <c r="D128" s="121"/>
      <c r="E128" s="121"/>
      <c r="F128" s="115">
        <f t="shared" si="1"/>
        <v>0</v>
      </c>
    </row>
    <row r="129" spans="1:6" ht="78.75">
      <c r="A129" s="114" t="s">
        <v>318</v>
      </c>
      <c r="B129" s="119" t="s">
        <v>360</v>
      </c>
      <c r="C129" s="120"/>
      <c r="D129" s="121"/>
      <c r="E129" s="121"/>
      <c r="F129" s="115">
        <f t="shared" si="1"/>
        <v>0</v>
      </c>
    </row>
    <row r="130" spans="2:6" ht="15.75">
      <c r="B130" s="119"/>
      <c r="C130" s="120" t="s">
        <v>61</v>
      </c>
      <c r="D130" s="121">
        <v>18</v>
      </c>
      <c r="E130" s="121"/>
      <c r="F130" s="115">
        <f t="shared" si="1"/>
        <v>0</v>
      </c>
    </row>
    <row r="131" spans="2:6" ht="15.75">
      <c r="B131" s="119"/>
      <c r="C131" s="120"/>
      <c r="D131" s="121"/>
      <c r="E131" s="121"/>
      <c r="F131" s="115">
        <f t="shared" si="1"/>
        <v>0</v>
      </c>
    </row>
    <row r="132" spans="1:6" ht="78.75">
      <c r="A132" s="114" t="s">
        <v>319</v>
      </c>
      <c r="B132" s="119" t="s">
        <v>361</v>
      </c>
      <c r="C132" s="120"/>
      <c r="D132" s="121"/>
      <c r="E132" s="121"/>
      <c r="F132" s="115">
        <f t="shared" si="1"/>
        <v>0</v>
      </c>
    </row>
    <row r="133" spans="2:6" ht="15.75">
      <c r="B133" s="119"/>
      <c r="C133" s="120" t="s">
        <v>4</v>
      </c>
      <c r="D133" s="121">
        <v>6</v>
      </c>
      <c r="E133" s="121"/>
      <c r="F133" s="115">
        <f t="shared" si="1"/>
        <v>0</v>
      </c>
    </row>
    <row r="134" spans="2:6" ht="15.75">
      <c r="B134" s="119"/>
      <c r="C134" s="120"/>
      <c r="D134" s="121"/>
      <c r="E134" s="121"/>
      <c r="F134" s="115">
        <f t="shared" si="1"/>
        <v>0</v>
      </c>
    </row>
    <row r="135" spans="1:6" ht="63">
      <c r="A135" s="114" t="s">
        <v>382</v>
      </c>
      <c r="B135" s="119" t="s">
        <v>362</v>
      </c>
      <c r="C135" s="120"/>
      <c r="D135" s="121"/>
      <c r="E135" s="121"/>
      <c r="F135" s="115">
        <f t="shared" si="1"/>
        <v>0</v>
      </c>
    </row>
    <row r="136" spans="2:6" ht="15.75">
      <c r="B136" s="119"/>
      <c r="C136" s="120" t="s">
        <v>4</v>
      </c>
      <c r="D136" s="121">
        <v>7</v>
      </c>
      <c r="E136" s="121"/>
      <c r="F136" s="115">
        <f t="shared" si="1"/>
        <v>0</v>
      </c>
    </row>
    <row r="137" spans="2:6" ht="71.25" customHeight="1">
      <c r="B137" s="119"/>
      <c r="C137" s="120"/>
      <c r="D137" s="121"/>
      <c r="E137" s="121"/>
      <c r="F137" s="115"/>
    </row>
    <row r="138" spans="2:6" ht="15.75">
      <c r="B138" s="105" t="s">
        <v>366</v>
      </c>
      <c r="F138" s="115">
        <f t="shared" si="1"/>
        <v>0</v>
      </c>
    </row>
    <row r="139" spans="1:6" ht="204.75">
      <c r="A139" s="114" t="s">
        <v>383</v>
      </c>
      <c r="B139" s="106" t="s">
        <v>368</v>
      </c>
      <c r="C139" s="107"/>
      <c r="D139" s="96"/>
      <c r="E139" s="96"/>
      <c r="F139" s="115">
        <f t="shared" si="1"/>
        <v>0</v>
      </c>
    </row>
    <row r="140" spans="2:6" ht="15.75">
      <c r="B140" s="106"/>
      <c r="C140" s="107" t="s">
        <v>64</v>
      </c>
      <c r="D140" s="96">
        <v>343.8</v>
      </c>
      <c r="E140" s="96"/>
      <c r="F140" s="115">
        <f aca="true" t="shared" si="2" ref="F140:F179">D140*E140</f>
        <v>0</v>
      </c>
    </row>
    <row r="141" spans="2:6" ht="15.75">
      <c r="B141" s="106"/>
      <c r="C141" s="107"/>
      <c r="D141" s="96"/>
      <c r="E141" s="96"/>
      <c r="F141" s="115">
        <f t="shared" si="2"/>
        <v>0</v>
      </c>
    </row>
    <row r="142" spans="1:6" ht="189">
      <c r="A142" s="114" t="s">
        <v>384</v>
      </c>
      <c r="B142" s="106" t="s">
        <v>369</v>
      </c>
      <c r="C142" s="107"/>
      <c r="D142" s="96"/>
      <c r="E142" s="96"/>
      <c r="F142" s="115">
        <f t="shared" si="2"/>
        <v>0</v>
      </c>
    </row>
    <row r="143" spans="2:6" ht="15.75">
      <c r="B143" s="106"/>
      <c r="C143" s="107" t="s">
        <v>64</v>
      </c>
      <c r="D143" s="96">
        <v>343.8</v>
      </c>
      <c r="E143" s="96"/>
      <c r="F143" s="115">
        <f t="shared" si="2"/>
        <v>0</v>
      </c>
    </row>
    <row r="144" spans="2:6" ht="15.75">
      <c r="B144" s="106"/>
      <c r="C144" s="107"/>
      <c r="D144" s="96"/>
      <c r="E144" s="96"/>
      <c r="F144" s="115">
        <f t="shared" si="2"/>
        <v>0</v>
      </c>
    </row>
    <row r="145" spans="1:6" ht="173.25">
      <c r="A145" s="114" t="s">
        <v>385</v>
      </c>
      <c r="B145" s="106" t="s">
        <v>370</v>
      </c>
      <c r="C145" s="107"/>
      <c r="D145" s="96"/>
      <c r="E145" s="96"/>
      <c r="F145" s="115">
        <f t="shared" si="2"/>
        <v>0</v>
      </c>
    </row>
    <row r="146" spans="2:6" ht="15.75">
      <c r="B146" s="106"/>
      <c r="C146" s="107" t="s">
        <v>64</v>
      </c>
      <c r="D146" s="96">
        <v>343.8</v>
      </c>
      <c r="E146" s="96"/>
      <c r="F146" s="115">
        <f t="shared" si="2"/>
        <v>0</v>
      </c>
    </row>
    <row r="147" spans="2:6" ht="15.75">
      <c r="B147" s="106"/>
      <c r="C147" s="107"/>
      <c r="D147" s="96"/>
      <c r="E147" s="96"/>
      <c r="F147" s="115">
        <f t="shared" si="2"/>
        <v>0</v>
      </c>
    </row>
    <row r="148" spans="1:6" ht="63">
      <c r="A148" s="114" t="s">
        <v>386</v>
      </c>
      <c r="B148" s="106" t="s">
        <v>371</v>
      </c>
      <c r="C148" s="107"/>
      <c r="D148" s="96"/>
      <c r="E148" s="96"/>
      <c r="F148" s="115">
        <f t="shared" si="2"/>
        <v>0</v>
      </c>
    </row>
    <row r="149" spans="2:6" ht="15.75">
      <c r="B149" s="106"/>
      <c r="C149" s="107" t="s">
        <v>64</v>
      </c>
      <c r="D149" s="96">
        <v>343.8</v>
      </c>
      <c r="E149" s="96"/>
      <c r="F149" s="115">
        <f t="shared" si="2"/>
        <v>0</v>
      </c>
    </row>
    <row r="150" spans="2:6" ht="15.75">
      <c r="B150" s="119"/>
      <c r="C150" s="120"/>
      <c r="D150" s="121"/>
      <c r="E150" s="121"/>
      <c r="F150" s="115">
        <f t="shared" si="2"/>
        <v>0</v>
      </c>
    </row>
    <row r="151" spans="1:6" ht="173.25">
      <c r="A151" s="114" t="s">
        <v>387</v>
      </c>
      <c r="B151" s="106" t="s">
        <v>373</v>
      </c>
      <c r="C151" s="107"/>
      <c r="D151" s="96"/>
      <c r="E151" s="96"/>
      <c r="F151" s="115">
        <f t="shared" si="2"/>
        <v>0</v>
      </c>
    </row>
    <row r="152" spans="2:6" ht="15.75">
      <c r="B152" s="106"/>
      <c r="C152" s="107" t="s">
        <v>61</v>
      </c>
      <c r="D152" s="96">
        <v>36</v>
      </c>
      <c r="E152" s="96"/>
      <c r="F152" s="115">
        <f t="shared" si="2"/>
        <v>0</v>
      </c>
    </row>
    <row r="153" spans="2:6" ht="15.75">
      <c r="B153" s="106"/>
      <c r="C153" s="107"/>
      <c r="D153" s="96"/>
      <c r="E153" s="96"/>
      <c r="F153" s="115">
        <f t="shared" si="2"/>
        <v>0</v>
      </c>
    </row>
    <row r="154" spans="1:6" ht="141.75">
      <c r="A154" s="114" t="s">
        <v>388</v>
      </c>
      <c r="B154" s="106" t="s">
        <v>374</v>
      </c>
      <c r="C154" s="107"/>
      <c r="D154" s="96"/>
      <c r="E154" s="96"/>
      <c r="F154" s="115">
        <f t="shared" si="2"/>
        <v>0</v>
      </c>
    </row>
    <row r="155" spans="2:6" ht="15.75">
      <c r="B155" s="106"/>
      <c r="C155" s="107" t="s">
        <v>61</v>
      </c>
      <c r="D155" s="96">
        <v>97.7</v>
      </c>
      <c r="E155" s="96"/>
      <c r="F155" s="115">
        <f t="shared" si="2"/>
        <v>0</v>
      </c>
    </row>
    <row r="156" spans="2:6" ht="15.75">
      <c r="B156" s="119"/>
      <c r="C156" s="120"/>
      <c r="D156" s="121"/>
      <c r="E156" s="121"/>
      <c r="F156" s="115">
        <f t="shared" si="2"/>
        <v>0</v>
      </c>
    </row>
    <row r="157" spans="1:6" ht="63">
      <c r="A157" s="114" t="s">
        <v>389</v>
      </c>
      <c r="B157" s="106" t="s">
        <v>375</v>
      </c>
      <c r="C157" s="107"/>
      <c r="D157" s="96"/>
      <c r="E157" s="96"/>
      <c r="F157" s="115">
        <f t="shared" si="2"/>
        <v>0</v>
      </c>
    </row>
    <row r="158" spans="2:6" ht="15.75">
      <c r="B158" s="106"/>
      <c r="C158" s="107" t="s">
        <v>4</v>
      </c>
      <c r="D158" s="96">
        <v>3</v>
      </c>
      <c r="E158" s="96"/>
      <c r="F158" s="115">
        <f t="shared" si="2"/>
        <v>0</v>
      </c>
    </row>
    <row r="159" spans="2:6" ht="15.75">
      <c r="B159" s="106"/>
      <c r="C159" s="107"/>
      <c r="D159" s="96"/>
      <c r="E159" s="96"/>
      <c r="F159" s="115">
        <f t="shared" si="2"/>
        <v>0</v>
      </c>
    </row>
    <row r="160" spans="1:6" ht="47.25">
      <c r="A160" s="114" t="s">
        <v>390</v>
      </c>
      <c r="B160" s="106" t="s">
        <v>372</v>
      </c>
      <c r="C160" s="107"/>
      <c r="D160" s="96"/>
      <c r="E160" s="96"/>
      <c r="F160" s="115">
        <f t="shared" si="2"/>
        <v>0</v>
      </c>
    </row>
    <row r="161" spans="2:6" ht="15.75">
      <c r="B161" s="106"/>
      <c r="C161" s="107" t="s">
        <v>4</v>
      </c>
      <c r="D161" s="96">
        <v>2</v>
      </c>
      <c r="E161" s="96"/>
      <c r="F161" s="115">
        <f t="shared" si="2"/>
        <v>0</v>
      </c>
    </row>
    <row r="162" spans="2:6" ht="15.75">
      <c r="B162" s="106"/>
      <c r="C162" s="107"/>
      <c r="D162" s="96"/>
      <c r="E162" s="96"/>
      <c r="F162" s="115">
        <f t="shared" si="2"/>
        <v>0</v>
      </c>
    </row>
    <row r="163" spans="1:6" ht="47.25">
      <c r="A163" s="114" t="s">
        <v>391</v>
      </c>
      <c r="B163" s="106" t="s">
        <v>376</v>
      </c>
      <c r="C163" s="107"/>
      <c r="D163" s="96"/>
      <c r="E163" s="96"/>
      <c r="F163" s="115">
        <f t="shared" si="2"/>
        <v>0</v>
      </c>
    </row>
    <row r="164" spans="2:6" ht="15.75">
      <c r="B164" s="106"/>
      <c r="C164" s="107" t="s">
        <v>61</v>
      </c>
      <c r="D164" s="96">
        <v>36</v>
      </c>
      <c r="E164" s="96"/>
      <c r="F164" s="115">
        <f t="shared" si="2"/>
        <v>0</v>
      </c>
    </row>
    <row r="165" spans="2:6" ht="15.75">
      <c r="B165" s="106"/>
      <c r="C165" s="107"/>
      <c r="D165" s="96"/>
      <c r="E165" s="96"/>
      <c r="F165" s="115">
        <f t="shared" si="2"/>
        <v>0</v>
      </c>
    </row>
    <row r="166" spans="1:6" ht="47.25">
      <c r="A166" s="114" t="s">
        <v>392</v>
      </c>
      <c r="B166" s="106" t="s">
        <v>377</v>
      </c>
      <c r="C166" s="107"/>
      <c r="D166" s="96"/>
      <c r="E166" s="96"/>
      <c r="F166" s="115">
        <f t="shared" si="2"/>
        <v>0</v>
      </c>
    </row>
    <row r="167" spans="2:6" ht="15.75">
      <c r="B167" s="106"/>
      <c r="C167" s="107" t="s">
        <v>61</v>
      </c>
      <c r="D167" s="96">
        <v>97.7</v>
      </c>
      <c r="E167" s="96"/>
      <c r="F167" s="115">
        <f t="shared" si="2"/>
        <v>0</v>
      </c>
    </row>
    <row r="168" spans="2:6" ht="15.75">
      <c r="B168" s="106"/>
      <c r="C168" s="107"/>
      <c r="D168" s="96"/>
      <c r="E168" s="96"/>
      <c r="F168" s="115">
        <f t="shared" si="2"/>
        <v>0</v>
      </c>
    </row>
    <row r="169" spans="1:6" ht="63">
      <c r="A169" s="114" t="s">
        <v>393</v>
      </c>
      <c r="B169" s="106" t="s">
        <v>378</v>
      </c>
      <c r="C169" s="107"/>
      <c r="D169" s="96"/>
      <c r="E169" s="96"/>
      <c r="F169" s="115">
        <f t="shared" si="2"/>
        <v>0</v>
      </c>
    </row>
    <row r="170" spans="2:6" ht="15.75">
      <c r="B170" s="106"/>
      <c r="C170" s="107" t="s">
        <v>61</v>
      </c>
      <c r="D170" s="96">
        <v>12</v>
      </c>
      <c r="E170" s="96"/>
      <c r="F170" s="115">
        <f t="shared" si="2"/>
        <v>0</v>
      </c>
    </row>
    <row r="171" ht="15.75">
      <c r="F171" s="115">
        <f t="shared" si="2"/>
        <v>0</v>
      </c>
    </row>
    <row r="172" spans="1:6" ht="63">
      <c r="A172" s="114" t="s">
        <v>394</v>
      </c>
      <c r="B172" s="123" t="s">
        <v>379</v>
      </c>
      <c r="F172" s="115">
        <f t="shared" si="2"/>
        <v>0</v>
      </c>
    </row>
    <row r="173" spans="2:6" ht="15.75">
      <c r="B173" s="123"/>
      <c r="C173" s="73" t="s">
        <v>4</v>
      </c>
      <c r="D173" s="74">
        <v>8</v>
      </c>
      <c r="F173" s="115">
        <f t="shared" si="2"/>
        <v>0</v>
      </c>
    </row>
    <row r="174" spans="2:6" ht="15.75">
      <c r="B174" s="123"/>
      <c r="F174" s="115">
        <f t="shared" si="2"/>
        <v>0</v>
      </c>
    </row>
    <row r="175" spans="1:6" ht="63">
      <c r="A175" s="114" t="s">
        <v>395</v>
      </c>
      <c r="B175" s="123" t="s">
        <v>380</v>
      </c>
      <c r="F175" s="115">
        <f t="shared" si="2"/>
        <v>0</v>
      </c>
    </row>
    <row r="176" spans="2:6" ht="15.75">
      <c r="B176" s="123"/>
      <c r="C176" s="73" t="s">
        <v>4</v>
      </c>
      <c r="D176" s="74">
        <v>6</v>
      </c>
      <c r="F176" s="115">
        <f t="shared" si="2"/>
        <v>0</v>
      </c>
    </row>
    <row r="177" spans="2:6" ht="15.75">
      <c r="B177" s="123"/>
      <c r="F177" s="115">
        <f t="shared" si="2"/>
        <v>0</v>
      </c>
    </row>
    <row r="178" spans="1:6" ht="110.25">
      <c r="A178" s="114" t="s">
        <v>400</v>
      </c>
      <c r="B178" s="82" t="s">
        <v>399</v>
      </c>
      <c r="C178" s="116"/>
      <c r="D178" s="115"/>
      <c r="E178" s="115"/>
      <c r="F178" s="115">
        <f t="shared" si="2"/>
        <v>0</v>
      </c>
    </row>
    <row r="179" spans="2:6" ht="15.75">
      <c r="B179" s="82"/>
      <c r="C179" s="116" t="s">
        <v>61</v>
      </c>
      <c r="D179" s="115">
        <v>36</v>
      </c>
      <c r="E179" s="115"/>
      <c r="F179" s="115">
        <f t="shared" si="2"/>
        <v>0</v>
      </c>
    </row>
    <row r="180" ht="15.75">
      <c r="B180" s="123"/>
    </row>
    <row r="181" spans="2:6" ht="16.5" thickBot="1">
      <c r="B181" s="125" t="s">
        <v>381</v>
      </c>
      <c r="C181" s="50"/>
      <c r="D181" s="77"/>
      <c r="E181" s="77"/>
      <c r="F181" s="77">
        <f>SUM(F10:F180)</f>
        <v>0</v>
      </c>
    </row>
    <row r="182" ht="16.5" thickTop="1">
      <c r="B182" s="123"/>
    </row>
    <row r="183" ht="15.75">
      <c r="B183" s="123"/>
    </row>
    <row r="184" ht="15.75">
      <c r="B184" s="123"/>
    </row>
    <row r="185" ht="15.75">
      <c r="B185" s="123"/>
    </row>
    <row r="186" ht="15.75">
      <c r="B186" s="123"/>
    </row>
    <row r="187" ht="15.75">
      <c r="B187" s="123"/>
    </row>
    <row r="188" ht="15.75">
      <c r="B188" s="123"/>
    </row>
    <row r="189" ht="15.75">
      <c r="B189" s="123"/>
    </row>
    <row r="190" ht="15.75">
      <c r="B190" s="123"/>
    </row>
    <row r="191" ht="15.75">
      <c r="B191" s="123"/>
    </row>
    <row r="192" ht="15.75">
      <c r="B192" s="123"/>
    </row>
    <row r="193" ht="15.75">
      <c r="B193" s="123"/>
    </row>
    <row r="194" ht="15.75">
      <c r="B194" s="123"/>
    </row>
    <row r="195" ht="15.75">
      <c r="B195" s="123"/>
    </row>
    <row r="196" ht="15.75">
      <c r="B196" s="123"/>
    </row>
    <row r="197" ht="15.75">
      <c r="B197" s="123"/>
    </row>
  </sheetData>
  <sheetProtection/>
  <mergeCells count="3">
    <mergeCell ref="A4:F4"/>
    <mergeCell ref="A5:F5"/>
    <mergeCell ref="B12:E12"/>
  </mergeCells>
  <printOptions/>
  <pageMargins left="0.9055118110236221" right="0.5118110236220472" top="0.9448818897637796" bottom="0.9448818897637796" header="0.31496062992125984" footer="0.5118110236220472"/>
  <pageSetup horizontalDpi="600" verticalDpi="600" orientation="portrait" paperSize="9" r:id="rId1"/>
  <headerFooter>
    <oddHeader>&amp;C&amp;F</oddHeader>
    <oddFooter>&amp;CStran &amp;P od &amp;N&amp;R&amp;A</oddFooter>
  </headerFooter>
</worksheet>
</file>

<file path=xl/worksheets/sheet11.xml><?xml version="1.0" encoding="utf-8"?>
<worksheet xmlns="http://schemas.openxmlformats.org/spreadsheetml/2006/main" xmlns:r="http://schemas.openxmlformats.org/officeDocument/2006/relationships">
  <dimension ref="A1:F114"/>
  <sheetViews>
    <sheetView showZeros="0" workbookViewId="0" topLeftCell="A106">
      <selection activeCell="E110" sqref="E110"/>
    </sheetView>
  </sheetViews>
  <sheetFormatPr defaultColWidth="9.00390625" defaultRowHeight="12.75"/>
  <cols>
    <col min="1" max="1" width="4.125" style="73" customWidth="1"/>
    <col min="2" max="2" width="38.875" style="92" customWidth="1"/>
    <col min="3" max="3" width="7.25390625" style="73" customWidth="1"/>
    <col min="4" max="4" width="9.125" style="74" customWidth="1"/>
    <col min="5" max="5" width="11.625" style="74" customWidth="1"/>
    <col min="6" max="6" width="15.375" style="74" customWidth="1"/>
    <col min="7" max="16384" width="9.125" style="73" customWidth="1"/>
  </cols>
  <sheetData>
    <row r="1" spans="1:6" ht="15.75">
      <c r="A1" s="109" t="s">
        <v>49</v>
      </c>
      <c r="B1" s="159" t="s">
        <v>71</v>
      </c>
      <c r="C1" s="159"/>
      <c r="D1" s="159"/>
      <c r="E1" s="159"/>
      <c r="F1" s="126"/>
    </row>
    <row r="4" spans="1:5" ht="36.75" customHeight="1">
      <c r="A4" s="204" t="s">
        <v>426</v>
      </c>
      <c r="B4" s="204"/>
      <c r="C4" s="204"/>
      <c r="D4" s="204"/>
      <c r="E4" s="204"/>
    </row>
    <row r="5" spans="1:5" ht="51.75" customHeight="1">
      <c r="A5" s="202" t="s">
        <v>128</v>
      </c>
      <c r="B5" s="202"/>
      <c r="C5" s="202"/>
      <c r="D5" s="202"/>
      <c r="E5" s="202"/>
    </row>
    <row r="6" spans="1:5" ht="45" customHeight="1">
      <c r="A6" s="202" t="s">
        <v>129</v>
      </c>
      <c r="B6" s="202"/>
      <c r="C6" s="202"/>
      <c r="D6" s="202"/>
      <c r="E6" s="202"/>
    </row>
    <row r="7" spans="1:6" ht="81.75" customHeight="1">
      <c r="A7" s="202" t="s">
        <v>130</v>
      </c>
      <c r="B7" s="202"/>
      <c r="C7" s="202"/>
      <c r="D7" s="202"/>
      <c r="E7" s="202"/>
      <c r="F7" s="124"/>
    </row>
    <row r="8" spans="1:5" ht="48.75" customHeight="1">
      <c r="A8" s="202" t="s">
        <v>131</v>
      </c>
      <c r="B8" s="202"/>
      <c r="C8" s="202"/>
      <c r="D8" s="202"/>
      <c r="E8" s="202"/>
    </row>
    <row r="9" spans="1:6" ht="50.25" customHeight="1">
      <c r="A9" s="202" t="s">
        <v>132</v>
      </c>
      <c r="B9" s="202"/>
      <c r="C9" s="202"/>
      <c r="D9" s="202"/>
      <c r="E9" s="202"/>
      <c r="F9" s="122"/>
    </row>
    <row r="10" spans="1:5" ht="66" customHeight="1">
      <c r="A10" s="203" t="s">
        <v>133</v>
      </c>
      <c r="B10" s="203"/>
      <c r="C10" s="203"/>
      <c r="D10" s="203"/>
      <c r="E10" s="203"/>
    </row>
    <row r="11" spans="1:5" ht="21" customHeight="1">
      <c r="A11" s="200" t="s">
        <v>414</v>
      </c>
      <c r="B11" s="201"/>
      <c r="C11" s="201"/>
      <c r="D11" s="201"/>
      <c r="E11" s="201"/>
    </row>
    <row r="12" spans="1:5" ht="17.25" customHeight="1">
      <c r="A12" s="127"/>
      <c r="B12" s="127"/>
      <c r="C12" s="127"/>
      <c r="D12" s="139"/>
      <c r="E12" s="139"/>
    </row>
    <row r="13" spans="1:6" ht="15.75">
      <c r="A13" s="111" t="s">
        <v>86</v>
      </c>
      <c r="B13" s="112" t="s">
        <v>87</v>
      </c>
      <c r="C13" s="111" t="s">
        <v>88</v>
      </c>
      <c r="D13" s="113" t="s">
        <v>89</v>
      </c>
      <c r="E13" s="113" t="s">
        <v>90</v>
      </c>
      <c r="F13" s="113" t="s">
        <v>91</v>
      </c>
    </row>
    <row r="14" spans="1:6" ht="15.75">
      <c r="A14" s="128"/>
      <c r="B14" s="129"/>
      <c r="C14" s="128"/>
      <c r="D14" s="130"/>
      <c r="E14" s="130"/>
      <c r="F14" s="130"/>
    </row>
    <row r="15" spans="1:6" ht="173.25">
      <c r="A15" s="114" t="s">
        <v>51</v>
      </c>
      <c r="B15" s="82" t="s">
        <v>401</v>
      </c>
      <c r="C15" s="128"/>
      <c r="D15" s="130"/>
      <c r="E15" s="130"/>
      <c r="F15" s="130"/>
    </row>
    <row r="16" spans="1:6" ht="15.75">
      <c r="A16" s="114"/>
      <c r="B16" s="129"/>
      <c r="C16" s="131" t="s">
        <v>4</v>
      </c>
      <c r="D16" s="132">
        <v>10</v>
      </c>
      <c r="E16" s="132"/>
      <c r="F16" s="133">
        <f>D16*E16</f>
        <v>0</v>
      </c>
    </row>
    <row r="17" spans="1:6" ht="15.75">
      <c r="A17" s="114"/>
      <c r="B17" s="129"/>
      <c r="C17" s="128"/>
      <c r="D17" s="130"/>
      <c r="E17" s="130"/>
      <c r="F17" s="133">
        <f aca="true" t="shared" si="0" ref="F17:F80">D17*E17</f>
        <v>0</v>
      </c>
    </row>
    <row r="18" spans="1:6" ht="204.75">
      <c r="A18" s="114" t="s">
        <v>52</v>
      </c>
      <c r="B18" s="82" t="s">
        <v>402</v>
      </c>
      <c r="C18" s="128"/>
      <c r="D18" s="130"/>
      <c r="E18" s="130"/>
      <c r="F18" s="133">
        <f t="shared" si="0"/>
        <v>0</v>
      </c>
    </row>
    <row r="19" spans="1:6" ht="15.75">
      <c r="A19" s="114"/>
      <c r="B19" s="129"/>
      <c r="C19" s="131" t="s">
        <v>4</v>
      </c>
      <c r="D19" s="132">
        <v>6</v>
      </c>
      <c r="E19" s="132"/>
      <c r="F19" s="133">
        <f t="shared" si="0"/>
        <v>0</v>
      </c>
    </row>
    <row r="20" spans="1:6" ht="15.75">
      <c r="A20" s="114"/>
      <c r="B20" s="129"/>
      <c r="C20" s="131"/>
      <c r="D20" s="132"/>
      <c r="E20" s="132"/>
      <c r="F20" s="133">
        <f t="shared" si="0"/>
        <v>0</v>
      </c>
    </row>
    <row r="21" spans="1:6" ht="220.5">
      <c r="A21" s="114" t="s">
        <v>53</v>
      </c>
      <c r="B21" s="82" t="s">
        <v>403</v>
      </c>
      <c r="C21" s="131"/>
      <c r="D21" s="132"/>
      <c r="E21" s="132"/>
      <c r="F21" s="133">
        <f t="shared" si="0"/>
        <v>0</v>
      </c>
    </row>
    <row r="22" spans="1:6" ht="15.75">
      <c r="A22" s="114"/>
      <c r="B22" s="129"/>
      <c r="C22" s="131" t="s">
        <v>4</v>
      </c>
      <c r="D22" s="132">
        <v>1</v>
      </c>
      <c r="E22" s="132"/>
      <c r="F22" s="133">
        <f t="shared" si="0"/>
        <v>0</v>
      </c>
    </row>
    <row r="23" spans="1:6" ht="15.75">
      <c r="A23" s="114"/>
      <c r="B23" s="129"/>
      <c r="C23" s="131"/>
      <c r="D23" s="132"/>
      <c r="E23" s="132"/>
      <c r="F23" s="133">
        <f t="shared" si="0"/>
        <v>0</v>
      </c>
    </row>
    <row r="24" spans="1:6" ht="126">
      <c r="A24" s="114" t="s">
        <v>54</v>
      </c>
      <c r="B24" s="82" t="s">
        <v>404</v>
      </c>
      <c r="C24" s="131"/>
      <c r="D24" s="132"/>
      <c r="E24" s="132"/>
      <c r="F24" s="133">
        <f t="shared" si="0"/>
        <v>0</v>
      </c>
    </row>
    <row r="25" spans="1:6" ht="15.75">
      <c r="A25" s="114"/>
      <c r="B25" s="129"/>
      <c r="C25" s="131" t="s">
        <v>4</v>
      </c>
      <c r="D25" s="132">
        <v>2</v>
      </c>
      <c r="E25" s="132"/>
      <c r="F25" s="133">
        <f t="shared" si="0"/>
        <v>0</v>
      </c>
    </row>
    <row r="26" spans="1:6" ht="15.75">
      <c r="A26" s="114"/>
      <c r="B26" s="129"/>
      <c r="C26" s="131"/>
      <c r="D26" s="132"/>
      <c r="E26" s="132"/>
      <c r="F26" s="133">
        <f t="shared" si="0"/>
        <v>0</v>
      </c>
    </row>
    <row r="27" spans="1:6" ht="126">
      <c r="A27" s="114" t="s">
        <v>55</v>
      </c>
      <c r="B27" s="82" t="s">
        <v>405</v>
      </c>
      <c r="C27" s="131"/>
      <c r="D27" s="132"/>
      <c r="E27" s="132"/>
      <c r="F27" s="133">
        <f t="shared" si="0"/>
        <v>0</v>
      </c>
    </row>
    <row r="28" spans="1:6" ht="15.75">
      <c r="A28" s="114"/>
      <c r="B28" s="129"/>
      <c r="C28" s="131" t="s">
        <v>4</v>
      </c>
      <c r="D28" s="132">
        <v>1</v>
      </c>
      <c r="E28" s="132"/>
      <c r="F28" s="133">
        <f t="shared" si="0"/>
        <v>0</v>
      </c>
    </row>
    <row r="29" spans="1:6" ht="15.75">
      <c r="A29" s="114"/>
      <c r="B29" s="129"/>
      <c r="C29" s="131"/>
      <c r="D29" s="132"/>
      <c r="E29" s="132"/>
      <c r="F29" s="133">
        <f t="shared" si="0"/>
        <v>0</v>
      </c>
    </row>
    <row r="30" spans="1:6" ht="173.25">
      <c r="A30" s="114" t="s">
        <v>56</v>
      </c>
      <c r="B30" s="82" t="s">
        <v>406</v>
      </c>
      <c r="C30" s="131"/>
      <c r="D30" s="132"/>
      <c r="E30" s="132"/>
      <c r="F30" s="133">
        <f t="shared" si="0"/>
        <v>0</v>
      </c>
    </row>
    <row r="31" spans="1:6" ht="15.75">
      <c r="A31" s="114"/>
      <c r="B31" s="129"/>
      <c r="C31" s="131" t="s">
        <v>4</v>
      </c>
      <c r="D31" s="132">
        <v>1</v>
      </c>
      <c r="E31" s="132"/>
      <c r="F31" s="133">
        <f t="shared" si="0"/>
        <v>0</v>
      </c>
    </row>
    <row r="32" spans="1:6" ht="15.75">
      <c r="A32" s="114"/>
      <c r="B32" s="129"/>
      <c r="C32" s="131"/>
      <c r="D32" s="132"/>
      <c r="E32" s="132"/>
      <c r="F32" s="133">
        <f t="shared" si="0"/>
        <v>0</v>
      </c>
    </row>
    <row r="33" spans="1:6" ht="220.5">
      <c r="A33" s="114" t="s">
        <v>57</v>
      </c>
      <c r="B33" s="82" t="s">
        <v>407</v>
      </c>
      <c r="C33" s="131"/>
      <c r="D33" s="132"/>
      <c r="E33" s="132"/>
      <c r="F33" s="133">
        <f t="shared" si="0"/>
        <v>0</v>
      </c>
    </row>
    <row r="34" spans="1:6" ht="15.75">
      <c r="A34" s="114"/>
      <c r="B34" s="129"/>
      <c r="C34" s="131" t="s">
        <v>4</v>
      </c>
      <c r="D34" s="132">
        <v>2</v>
      </c>
      <c r="E34" s="132"/>
      <c r="F34" s="133">
        <f t="shared" si="0"/>
        <v>0</v>
      </c>
    </row>
    <row r="35" spans="1:6" ht="15.75">
      <c r="A35" s="114"/>
      <c r="B35" s="129"/>
      <c r="C35" s="131"/>
      <c r="D35" s="132"/>
      <c r="E35" s="132"/>
      <c r="F35" s="133">
        <f t="shared" si="0"/>
        <v>0</v>
      </c>
    </row>
    <row r="36" spans="1:6" ht="220.5">
      <c r="A36" s="114" t="s">
        <v>58</v>
      </c>
      <c r="B36" s="82" t="s">
        <v>408</v>
      </c>
      <c r="C36" s="131"/>
      <c r="D36" s="132"/>
      <c r="E36" s="132"/>
      <c r="F36" s="133">
        <f t="shared" si="0"/>
        <v>0</v>
      </c>
    </row>
    <row r="37" spans="1:6" ht="15.75">
      <c r="A37" s="114"/>
      <c r="B37" s="129"/>
      <c r="C37" s="131" t="s">
        <v>4</v>
      </c>
      <c r="D37" s="132">
        <v>1</v>
      </c>
      <c r="E37" s="132"/>
      <c r="F37" s="133">
        <f t="shared" si="0"/>
        <v>0</v>
      </c>
    </row>
    <row r="38" spans="1:6" ht="15.75">
      <c r="A38" s="114"/>
      <c r="B38" s="129"/>
      <c r="C38" s="131"/>
      <c r="D38" s="132"/>
      <c r="E38" s="132"/>
      <c r="F38" s="133">
        <f t="shared" si="0"/>
        <v>0</v>
      </c>
    </row>
    <row r="39" spans="1:6" ht="126">
      <c r="A39" s="114" t="s">
        <v>59</v>
      </c>
      <c r="B39" s="82" t="s">
        <v>409</v>
      </c>
      <c r="C39" s="131"/>
      <c r="D39" s="132"/>
      <c r="E39" s="132"/>
      <c r="F39" s="133">
        <f t="shared" si="0"/>
        <v>0</v>
      </c>
    </row>
    <row r="40" spans="1:6" ht="15.75">
      <c r="A40" s="114"/>
      <c r="B40" s="129"/>
      <c r="C40" s="131" t="s">
        <v>4</v>
      </c>
      <c r="D40" s="132">
        <v>1</v>
      </c>
      <c r="E40" s="132"/>
      <c r="F40" s="133">
        <f t="shared" si="0"/>
        <v>0</v>
      </c>
    </row>
    <row r="41" spans="1:6" ht="15.75">
      <c r="A41" s="114"/>
      <c r="B41" s="129"/>
      <c r="C41" s="131"/>
      <c r="D41" s="132"/>
      <c r="E41" s="132"/>
      <c r="F41" s="133">
        <f t="shared" si="0"/>
        <v>0</v>
      </c>
    </row>
    <row r="42" spans="1:6" ht="204.75">
      <c r="A42" s="114" t="s">
        <v>25</v>
      </c>
      <c r="B42" s="82" t="s">
        <v>410</v>
      </c>
      <c r="C42" s="131"/>
      <c r="D42" s="132"/>
      <c r="E42" s="132"/>
      <c r="F42" s="133">
        <f t="shared" si="0"/>
        <v>0</v>
      </c>
    </row>
    <row r="43" spans="1:6" ht="15.75">
      <c r="A43" s="114"/>
      <c r="B43" s="129"/>
      <c r="C43" s="131" t="s">
        <v>4</v>
      </c>
      <c r="D43" s="132">
        <v>1</v>
      </c>
      <c r="E43" s="132"/>
      <c r="F43" s="133">
        <f t="shared" si="0"/>
        <v>0</v>
      </c>
    </row>
    <row r="44" spans="1:6" ht="15.75">
      <c r="A44" s="114"/>
      <c r="B44" s="129"/>
      <c r="C44" s="131"/>
      <c r="D44" s="132"/>
      <c r="E44" s="132"/>
      <c r="F44" s="133">
        <f t="shared" si="0"/>
        <v>0</v>
      </c>
    </row>
    <row r="45" spans="1:6" ht="126">
      <c r="A45" s="114" t="s">
        <v>26</v>
      </c>
      <c r="B45" s="82" t="s">
        <v>411</v>
      </c>
      <c r="C45" s="131"/>
      <c r="D45" s="132"/>
      <c r="E45" s="132"/>
      <c r="F45" s="133">
        <f t="shared" si="0"/>
        <v>0</v>
      </c>
    </row>
    <row r="46" spans="1:6" ht="15.75">
      <c r="A46" s="114"/>
      <c r="B46" s="129"/>
      <c r="C46" s="131" t="s">
        <v>4</v>
      </c>
      <c r="D46" s="132">
        <v>4</v>
      </c>
      <c r="E46" s="132"/>
      <c r="F46" s="133">
        <f t="shared" si="0"/>
        <v>0</v>
      </c>
    </row>
    <row r="47" spans="1:6" ht="15.75">
      <c r="A47" s="114"/>
      <c r="B47" s="129"/>
      <c r="C47" s="131"/>
      <c r="D47" s="132"/>
      <c r="E47" s="132"/>
      <c r="F47" s="133">
        <f t="shared" si="0"/>
        <v>0</v>
      </c>
    </row>
    <row r="48" spans="1:6" ht="204.75">
      <c r="A48" s="114" t="s">
        <v>27</v>
      </c>
      <c r="B48" s="82" t="s">
        <v>412</v>
      </c>
      <c r="C48" s="131"/>
      <c r="D48" s="132"/>
      <c r="E48" s="132"/>
      <c r="F48" s="133">
        <f t="shared" si="0"/>
        <v>0</v>
      </c>
    </row>
    <row r="49" spans="1:6" ht="15.75">
      <c r="A49" s="114"/>
      <c r="B49" s="129"/>
      <c r="C49" s="131" t="s">
        <v>4</v>
      </c>
      <c r="D49" s="132">
        <v>1</v>
      </c>
      <c r="E49" s="132"/>
      <c r="F49" s="133">
        <f t="shared" si="0"/>
        <v>0</v>
      </c>
    </row>
    <row r="50" spans="1:6" ht="15.75">
      <c r="A50" s="114"/>
      <c r="B50" s="129"/>
      <c r="C50" s="131"/>
      <c r="D50" s="132"/>
      <c r="E50" s="132"/>
      <c r="F50" s="133">
        <f t="shared" si="0"/>
        <v>0</v>
      </c>
    </row>
    <row r="51" spans="1:6" ht="126">
      <c r="A51" s="114" t="s">
        <v>28</v>
      </c>
      <c r="B51" s="82" t="s">
        <v>413</v>
      </c>
      <c r="C51" s="131"/>
      <c r="D51" s="132"/>
      <c r="E51" s="132"/>
      <c r="F51" s="133">
        <f t="shared" si="0"/>
        <v>0</v>
      </c>
    </row>
    <row r="52" spans="1:6" ht="15.75">
      <c r="A52" s="114"/>
      <c r="B52" s="129"/>
      <c r="C52" s="131" t="s">
        <v>4</v>
      </c>
      <c r="D52" s="132">
        <v>1</v>
      </c>
      <c r="E52" s="132"/>
      <c r="F52" s="133">
        <f t="shared" si="0"/>
        <v>0</v>
      </c>
    </row>
    <row r="53" spans="1:6" ht="36.75" customHeight="1">
      <c r="A53" s="114"/>
      <c r="B53" s="129"/>
      <c r="C53" s="131"/>
      <c r="D53" s="132"/>
      <c r="E53" s="132"/>
      <c r="F53" s="133">
        <f t="shared" si="0"/>
        <v>0</v>
      </c>
    </row>
    <row r="54" spans="1:6" ht="204.75">
      <c r="A54" s="114" t="s">
        <v>29</v>
      </c>
      <c r="B54" s="119" t="s">
        <v>416</v>
      </c>
      <c r="C54" s="131"/>
      <c r="D54" s="132"/>
      <c r="E54" s="132"/>
      <c r="F54" s="133">
        <f t="shared" si="0"/>
        <v>0</v>
      </c>
    </row>
    <row r="55" spans="1:6" ht="15.75">
      <c r="A55" s="114"/>
      <c r="B55" s="129"/>
      <c r="C55" s="131" t="s">
        <v>4</v>
      </c>
      <c r="D55" s="132">
        <v>1</v>
      </c>
      <c r="E55" s="132"/>
      <c r="F55" s="133">
        <f t="shared" si="0"/>
        <v>0</v>
      </c>
    </row>
    <row r="56" spans="1:6" ht="15.75">
      <c r="A56" s="114"/>
      <c r="B56" s="129"/>
      <c r="C56" s="131"/>
      <c r="D56" s="132"/>
      <c r="E56" s="132"/>
      <c r="F56" s="133">
        <f t="shared" si="0"/>
        <v>0</v>
      </c>
    </row>
    <row r="57" spans="1:6" ht="173.25">
      <c r="A57" s="114" t="s">
        <v>30</v>
      </c>
      <c r="B57" s="119" t="s">
        <v>415</v>
      </c>
      <c r="C57" s="131"/>
      <c r="D57" s="132"/>
      <c r="E57" s="132"/>
      <c r="F57" s="133">
        <f t="shared" si="0"/>
        <v>0</v>
      </c>
    </row>
    <row r="58" spans="1:6" ht="15.75">
      <c r="A58" s="114"/>
      <c r="B58" s="129"/>
      <c r="C58" s="131" t="s">
        <v>4</v>
      </c>
      <c r="D58" s="132">
        <v>1</v>
      </c>
      <c r="E58" s="132"/>
      <c r="F58" s="133">
        <f t="shared" si="0"/>
        <v>0</v>
      </c>
    </row>
    <row r="59" spans="1:6" ht="15.75">
      <c r="A59" s="114"/>
      <c r="B59" s="129"/>
      <c r="C59" s="131"/>
      <c r="D59" s="132"/>
      <c r="E59" s="132"/>
      <c r="F59" s="133">
        <f t="shared" si="0"/>
        <v>0</v>
      </c>
    </row>
    <row r="60" spans="1:6" ht="157.5">
      <c r="A60" s="114" t="s">
        <v>31</v>
      </c>
      <c r="B60" s="119" t="s">
        <v>417</v>
      </c>
      <c r="C60" s="131"/>
      <c r="D60" s="132"/>
      <c r="E60" s="132"/>
      <c r="F60" s="133">
        <f t="shared" si="0"/>
        <v>0</v>
      </c>
    </row>
    <row r="61" spans="1:6" ht="15.75">
      <c r="A61" s="114"/>
      <c r="B61" s="129"/>
      <c r="C61" s="131" t="s">
        <v>4</v>
      </c>
      <c r="D61" s="132">
        <v>1</v>
      </c>
      <c r="E61" s="132"/>
      <c r="F61" s="133">
        <f t="shared" si="0"/>
        <v>0</v>
      </c>
    </row>
    <row r="62" spans="1:6" ht="15.75">
      <c r="A62" s="114"/>
      <c r="B62" s="129"/>
      <c r="C62" s="131"/>
      <c r="D62" s="132"/>
      <c r="E62" s="132"/>
      <c r="F62" s="133">
        <f t="shared" si="0"/>
        <v>0</v>
      </c>
    </row>
    <row r="63" spans="1:6" ht="189">
      <c r="A63" s="114" t="s">
        <v>32</v>
      </c>
      <c r="B63" s="119" t="s">
        <v>419</v>
      </c>
      <c r="C63" s="131"/>
      <c r="D63" s="132"/>
      <c r="E63" s="132"/>
      <c r="F63" s="133">
        <f t="shared" si="0"/>
        <v>0</v>
      </c>
    </row>
    <row r="64" spans="1:6" ht="15.75">
      <c r="A64" s="114"/>
      <c r="B64" s="129"/>
      <c r="C64" s="131" t="s">
        <v>4</v>
      </c>
      <c r="D64" s="132">
        <v>2</v>
      </c>
      <c r="E64" s="132"/>
      <c r="F64" s="133">
        <f t="shared" si="0"/>
        <v>0</v>
      </c>
    </row>
    <row r="65" spans="1:6" ht="15.75">
      <c r="A65" s="114"/>
      <c r="B65" s="129"/>
      <c r="C65" s="131"/>
      <c r="D65" s="132"/>
      <c r="E65" s="132"/>
      <c r="F65" s="133">
        <f t="shared" si="0"/>
        <v>0</v>
      </c>
    </row>
    <row r="66" spans="1:6" ht="157.5">
      <c r="A66" s="114" t="s">
        <v>33</v>
      </c>
      <c r="B66" s="119" t="s">
        <v>418</v>
      </c>
      <c r="C66" s="131"/>
      <c r="D66" s="132"/>
      <c r="E66" s="132"/>
      <c r="F66" s="133">
        <f t="shared" si="0"/>
        <v>0</v>
      </c>
    </row>
    <row r="67" spans="1:6" ht="15.75">
      <c r="A67" s="114"/>
      <c r="B67" s="129"/>
      <c r="C67" s="131" t="s">
        <v>4</v>
      </c>
      <c r="D67" s="132">
        <v>8</v>
      </c>
      <c r="E67" s="132"/>
      <c r="F67" s="133">
        <f t="shared" si="0"/>
        <v>0</v>
      </c>
    </row>
    <row r="68" spans="1:6" ht="15.75">
      <c r="A68" s="114"/>
      <c r="B68" s="129"/>
      <c r="C68" s="131"/>
      <c r="D68" s="132"/>
      <c r="E68" s="132"/>
      <c r="F68" s="133">
        <f t="shared" si="0"/>
        <v>0</v>
      </c>
    </row>
    <row r="69" spans="1:6" ht="189">
      <c r="A69" s="114" t="s">
        <v>34</v>
      </c>
      <c r="B69" s="119" t="s">
        <v>420</v>
      </c>
      <c r="C69" s="131"/>
      <c r="D69" s="132"/>
      <c r="E69" s="132"/>
      <c r="F69" s="133">
        <f t="shared" si="0"/>
        <v>0</v>
      </c>
    </row>
    <row r="70" spans="1:6" ht="15.75">
      <c r="A70" s="114"/>
      <c r="B70" s="129"/>
      <c r="C70" s="131" t="s">
        <v>4</v>
      </c>
      <c r="D70" s="132">
        <v>2</v>
      </c>
      <c r="E70" s="132"/>
      <c r="F70" s="133">
        <f t="shared" si="0"/>
        <v>0</v>
      </c>
    </row>
    <row r="71" spans="1:6" ht="15.75">
      <c r="A71" s="114"/>
      <c r="B71" s="129"/>
      <c r="C71" s="131"/>
      <c r="D71" s="132"/>
      <c r="E71" s="132"/>
      <c r="F71" s="133">
        <f t="shared" si="0"/>
        <v>0</v>
      </c>
    </row>
    <row r="72" spans="1:6" ht="189">
      <c r="A72" s="114" t="s">
        <v>35</v>
      </c>
      <c r="B72" s="119" t="s">
        <v>421</v>
      </c>
      <c r="C72" s="131"/>
      <c r="D72" s="132"/>
      <c r="E72" s="132"/>
      <c r="F72" s="133">
        <f t="shared" si="0"/>
        <v>0</v>
      </c>
    </row>
    <row r="73" spans="1:6" ht="15.75">
      <c r="A73" s="114"/>
      <c r="B73" s="129"/>
      <c r="C73" s="131" t="s">
        <v>4</v>
      </c>
      <c r="D73" s="132">
        <v>1</v>
      </c>
      <c r="E73" s="132"/>
      <c r="F73" s="133">
        <f t="shared" si="0"/>
        <v>0</v>
      </c>
    </row>
    <row r="74" spans="1:6" ht="15.75">
      <c r="A74" s="114"/>
      <c r="B74" s="129"/>
      <c r="C74" s="131"/>
      <c r="D74" s="132"/>
      <c r="E74" s="132"/>
      <c r="F74" s="133">
        <f t="shared" si="0"/>
        <v>0</v>
      </c>
    </row>
    <row r="75" spans="1:6" ht="220.5">
      <c r="A75" s="114" t="s">
        <v>36</v>
      </c>
      <c r="B75" s="82" t="s">
        <v>422</v>
      </c>
      <c r="C75" s="131"/>
      <c r="D75" s="132"/>
      <c r="E75" s="132"/>
      <c r="F75" s="133">
        <f t="shared" si="0"/>
        <v>0</v>
      </c>
    </row>
    <row r="76" spans="1:6" ht="15.75">
      <c r="A76" s="114"/>
      <c r="B76" s="129"/>
      <c r="C76" s="131" t="s">
        <v>4</v>
      </c>
      <c r="D76" s="132">
        <v>2</v>
      </c>
      <c r="E76" s="132"/>
      <c r="F76" s="133">
        <f t="shared" si="0"/>
        <v>0</v>
      </c>
    </row>
    <row r="77" spans="1:6" ht="15.75">
      <c r="A77" s="114"/>
      <c r="B77" s="129"/>
      <c r="C77" s="131"/>
      <c r="D77" s="132"/>
      <c r="E77" s="132"/>
      <c r="F77" s="133">
        <f t="shared" si="0"/>
        <v>0</v>
      </c>
    </row>
    <row r="78" spans="1:6" ht="126">
      <c r="A78" s="114" t="s">
        <v>37</v>
      </c>
      <c r="B78" s="82" t="s">
        <v>423</v>
      </c>
      <c r="C78" s="131"/>
      <c r="D78" s="132"/>
      <c r="E78" s="132"/>
      <c r="F78" s="133">
        <f t="shared" si="0"/>
        <v>0</v>
      </c>
    </row>
    <row r="79" spans="1:6" ht="15.75">
      <c r="A79" s="114"/>
      <c r="B79" s="129"/>
      <c r="C79" s="131" t="s">
        <v>4</v>
      </c>
      <c r="D79" s="132">
        <v>7</v>
      </c>
      <c r="E79" s="132"/>
      <c r="F79" s="133">
        <f t="shared" si="0"/>
        <v>0</v>
      </c>
    </row>
    <row r="80" spans="1:6" ht="15.75">
      <c r="A80" s="114"/>
      <c r="B80" s="129"/>
      <c r="C80" s="131"/>
      <c r="D80" s="132"/>
      <c r="E80" s="132"/>
      <c r="F80" s="133">
        <f t="shared" si="0"/>
        <v>0</v>
      </c>
    </row>
    <row r="81" spans="1:6" ht="141.75">
      <c r="A81" s="114" t="s">
        <v>38</v>
      </c>
      <c r="B81" s="82" t="s">
        <v>424</v>
      </c>
      <c r="C81" s="131"/>
      <c r="D81" s="132"/>
      <c r="E81" s="132"/>
      <c r="F81" s="133">
        <f aca="true" t="shared" si="1" ref="F81:F112">D81*E81</f>
        <v>0</v>
      </c>
    </row>
    <row r="82" spans="1:6" ht="15.75">
      <c r="A82" s="114"/>
      <c r="B82" s="129"/>
      <c r="C82" s="131" t="s">
        <v>4</v>
      </c>
      <c r="D82" s="132">
        <v>3</v>
      </c>
      <c r="E82" s="132"/>
      <c r="F82" s="133">
        <f t="shared" si="1"/>
        <v>0</v>
      </c>
    </row>
    <row r="83" spans="1:6" ht="15.75">
      <c r="A83" s="114"/>
      <c r="B83" s="129"/>
      <c r="C83" s="128"/>
      <c r="D83" s="130"/>
      <c r="E83" s="130"/>
      <c r="F83" s="133">
        <f t="shared" si="1"/>
        <v>0</v>
      </c>
    </row>
    <row r="84" spans="1:6" ht="189">
      <c r="A84" s="114" t="s">
        <v>39</v>
      </c>
      <c r="B84" s="82" t="s">
        <v>425</v>
      </c>
      <c r="C84" s="131"/>
      <c r="D84" s="132"/>
      <c r="E84" s="132"/>
      <c r="F84" s="133">
        <f t="shared" si="1"/>
        <v>0</v>
      </c>
    </row>
    <row r="85" spans="1:6" ht="15.75">
      <c r="A85" s="114"/>
      <c r="B85" s="82"/>
      <c r="C85" s="131" t="s">
        <v>4</v>
      </c>
      <c r="D85" s="132">
        <v>1</v>
      </c>
      <c r="E85" s="132"/>
      <c r="F85" s="133">
        <f t="shared" si="1"/>
        <v>0</v>
      </c>
    </row>
    <row r="86" spans="1:6" ht="15.75">
      <c r="A86" s="114"/>
      <c r="B86" s="129"/>
      <c r="C86" s="131"/>
      <c r="D86" s="132"/>
      <c r="E86" s="132"/>
      <c r="F86" s="133">
        <f t="shared" si="1"/>
        <v>0</v>
      </c>
    </row>
    <row r="87" spans="1:6" ht="157.5">
      <c r="A87" s="114" t="s">
        <v>40</v>
      </c>
      <c r="B87" s="82" t="s">
        <v>427</v>
      </c>
      <c r="C87" s="131"/>
      <c r="D87" s="132"/>
      <c r="E87" s="132"/>
      <c r="F87" s="133">
        <f t="shared" si="1"/>
        <v>0</v>
      </c>
    </row>
    <row r="88" spans="1:6" ht="15.75">
      <c r="A88" s="114"/>
      <c r="B88" s="82"/>
      <c r="C88" s="131" t="s">
        <v>4</v>
      </c>
      <c r="D88" s="132">
        <v>1</v>
      </c>
      <c r="E88" s="132"/>
      <c r="F88" s="133">
        <f t="shared" si="1"/>
        <v>0</v>
      </c>
    </row>
    <row r="89" spans="1:6" ht="15.75">
      <c r="A89" s="114"/>
      <c r="B89" s="129"/>
      <c r="C89" s="131"/>
      <c r="D89" s="132"/>
      <c r="E89" s="132"/>
      <c r="F89" s="133">
        <f t="shared" si="1"/>
        <v>0</v>
      </c>
    </row>
    <row r="90" spans="1:6" ht="267.75">
      <c r="A90" s="114" t="s">
        <v>20</v>
      </c>
      <c r="B90" s="106" t="s">
        <v>485</v>
      </c>
      <c r="C90" s="131"/>
      <c r="D90" s="132"/>
      <c r="E90" s="132"/>
      <c r="F90" s="133">
        <f t="shared" si="1"/>
        <v>0</v>
      </c>
    </row>
    <row r="91" spans="1:6" ht="15.75">
      <c r="A91" s="114"/>
      <c r="B91" s="82"/>
      <c r="C91" s="131" t="s">
        <v>4</v>
      </c>
      <c r="D91" s="132">
        <v>1</v>
      </c>
      <c r="E91" s="132"/>
      <c r="F91" s="133">
        <f t="shared" si="1"/>
        <v>0</v>
      </c>
    </row>
    <row r="92" spans="1:6" ht="15.75">
      <c r="A92" s="114"/>
      <c r="B92" s="129"/>
      <c r="C92" s="131"/>
      <c r="D92" s="132"/>
      <c r="E92" s="132"/>
      <c r="F92" s="133">
        <f t="shared" si="1"/>
        <v>0</v>
      </c>
    </row>
    <row r="93" spans="1:6" ht="267.75">
      <c r="A93" s="114" t="s">
        <v>41</v>
      </c>
      <c r="B93" s="106" t="s">
        <v>486</v>
      </c>
      <c r="C93" s="131"/>
      <c r="D93" s="132"/>
      <c r="E93" s="132"/>
      <c r="F93" s="133">
        <f t="shared" si="1"/>
        <v>0</v>
      </c>
    </row>
    <row r="94" spans="1:6" ht="15.75">
      <c r="A94" s="114"/>
      <c r="B94" s="82"/>
      <c r="C94" s="131" t="s">
        <v>4</v>
      </c>
      <c r="D94" s="132">
        <v>3</v>
      </c>
      <c r="E94" s="132"/>
      <c r="F94" s="133">
        <f t="shared" si="1"/>
        <v>0</v>
      </c>
    </row>
    <row r="95" spans="1:6" ht="15.75">
      <c r="A95" s="114"/>
      <c r="B95" s="129"/>
      <c r="C95" s="131"/>
      <c r="D95" s="132"/>
      <c r="E95" s="132"/>
      <c r="F95" s="133">
        <f t="shared" si="1"/>
        <v>0</v>
      </c>
    </row>
    <row r="96" spans="1:6" ht="267.75">
      <c r="A96" s="114" t="s">
        <v>42</v>
      </c>
      <c r="B96" s="106" t="s">
        <v>484</v>
      </c>
      <c r="F96" s="133">
        <f t="shared" si="1"/>
        <v>0</v>
      </c>
    </row>
    <row r="97" spans="1:6" ht="15.75">
      <c r="A97" s="114"/>
      <c r="B97" s="82"/>
      <c r="C97" s="73" t="s">
        <v>4</v>
      </c>
      <c r="D97" s="74">
        <v>1</v>
      </c>
      <c r="F97" s="133">
        <f t="shared" si="1"/>
        <v>0</v>
      </c>
    </row>
    <row r="98" spans="1:6" ht="15.75">
      <c r="A98" s="114"/>
      <c r="B98" s="82"/>
      <c r="F98" s="133">
        <f t="shared" si="1"/>
        <v>0</v>
      </c>
    </row>
    <row r="99" spans="1:6" ht="157.5">
      <c r="A99" s="114" t="s">
        <v>19</v>
      </c>
      <c r="B99" s="106" t="s">
        <v>451</v>
      </c>
      <c r="F99" s="133">
        <f t="shared" si="1"/>
        <v>0</v>
      </c>
    </row>
    <row r="100" spans="1:6" ht="15.75">
      <c r="A100" s="114"/>
      <c r="B100" s="82"/>
      <c r="C100" s="73" t="s">
        <v>4</v>
      </c>
      <c r="D100" s="74">
        <v>2</v>
      </c>
      <c r="F100" s="133">
        <f t="shared" si="1"/>
        <v>0</v>
      </c>
    </row>
    <row r="101" spans="1:6" ht="15.75">
      <c r="A101" s="114"/>
      <c r="C101" s="116"/>
      <c r="D101" s="115"/>
      <c r="E101" s="115"/>
      <c r="F101" s="133">
        <f t="shared" si="1"/>
        <v>0</v>
      </c>
    </row>
    <row r="102" spans="1:6" ht="78.75">
      <c r="A102" s="114" t="s">
        <v>171</v>
      </c>
      <c r="B102" s="82" t="s">
        <v>428</v>
      </c>
      <c r="C102" s="116"/>
      <c r="D102" s="115"/>
      <c r="E102" s="115"/>
      <c r="F102" s="133">
        <f t="shared" si="1"/>
        <v>0</v>
      </c>
    </row>
    <row r="103" spans="1:6" ht="15.75">
      <c r="A103" s="114"/>
      <c r="C103" s="116" t="s">
        <v>4</v>
      </c>
      <c r="D103" s="115">
        <v>2</v>
      </c>
      <c r="E103" s="115"/>
      <c r="F103" s="133">
        <f t="shared" si="1"/>
        <v>0</v>
      </c>
    </row>
    <row r="104" spans="1:6" ht="15.75">
      <c r="A104" s="114"/>
      <c r="C104" s="116"/>
      <c r="D104" s="115"/>
      <c r="E104" s="115"/>
      <c r="F104" s="133">
        <f t="shared" si="1"/>
        <v>0</v>
      </c>
    </row>
    <row r="105" spans="1:6" ht="94.5">
      <c r="A105" s="114" t="s">
        <v>192</v>
      </c>
      <c r="B105" s="72" t="s">
        <v>429</v>
      </c>
      <c r="C105" s="116"/>
      <c r="D105" s="115"/>
      <c r="E105" s="115"/>
      <c r="F105" s="133">
        <f t="shared" si="1"/>
        <v>0</v>
      </c>
    </row>
    <row r="106" spans="1:6" ht="15.75">
      <c r="A106" s="114"/>
      <c r="B106" s="82"/>
      <c r="C106" s="116" t="s">
        <v>4</v>
      </c>
      <c r="D106" s="115">
        <v>6</v>
      </c>
      <c r="E106" s="115"/>
      <c r="F106" s="133">
        <f t="shared" si="1"/>
        <v>0</v>
      </c>
    </row>
    <row r="107" spans="1:6" ht="15.75">
      <c r="A107" s="114"/>
      <c r="B107" s="72"/>
      <c r="C107" s="116"/>
      <c r="D107" s="115"/>
      <c r="E107" s="115"/>
      <c r="F107" s="133">
        <f t="shared" si="1"/>
        <v>0</v>
      </c>
    </row>
    <row r="108" spans="1:6" ht="94.5">
      <c r="A108" s="114" t="s">
        <v>193</v>
      </c>
      <c r="B108" s="72" t="s">
        <v>430</v>
      </c>
      <c r="C108" s="116"/>
      <c r="D108" s="115"/>
      <c r="E108" s="115"/>
      <c r="F108" s="133">
        <f t="shared" si="1"/>
        <v>0</v>
      </c>
    </row>
    <row r="109" spans="1:6" ht="15.75">
      <c r="A109" s="114"/>
      <c r="B109" s="82"/>
      <c r="C109" s="116" t="s">
        <v>4</v>
      </c>
      <c r="D109" s="115">
        <v>5</v>
      </c>
      <c r="E109" s="115"/>
      <c r="F109" s="133">
        <f t="shared" si="1"/>
        <v>0</v>
      </c>
    </row>
    <row r="110" spans="1:6" ht="15.75">
      <c r="A110" s="114"/>
      <c r="B110" s="72"/>
      <c r="C110" s="116"/>
      <c r="D110" s="115"/>
      <c r="E110" s="115"/>
      <c r="F110" s="133">
        <f t="shared" si="1"/>
        <v>0</v>
      </c>
    </row>
    <row r="111" spans="1:6" ht="94.5">
      <c r="A111" s="114" t="s">
        <v>194</v>
      </c>
      <c r="B111" s="134" t="s">
        <v>431</v>
      </c>
      <c r="C111" s="116"/>
      <c r="D111" s="115"/>
      <c r="E111" s="115"/>
      <c r="F111" s="133">
        <f t="shared" si="1"/>
        <v>0</v>
      </c>
    </row>
    <row r="112" spans="1:6" ht="15.75">
      <c r="A112" s="128"/>
      <c r="C112" s="116" t="s">
        <v>181</v>
      </c>
      <c r="D112" s="115">
        <v>1</v>
      </c>
      <c r="E112" s="115"/>
      <c r="F112" s="133">
        <f t="shared" si="1"/>
        <v>0</v>
      </c>
    </row>
    <row r="113" spans="1:6" ht="15.75">
      <c r="A113" s="128"/>
      <c r="C113" s="116"/>
      <c r="D113" s="115"/>
      <c r="E113" s="115"/>
      <c r="F113" s="133">
        <f>D113*E113</f>
        <v>0</v>
      </c>
    </row>
    <row r="114" spans="2:6" ht="16.5" thickBot="1">
      <c r="B114" s="135" t="s">
        <v>72</v>
      </c>
      <c r="C114" s="136"/>
      <c r="D114" s="137"/>
      <c r="E114" s="137"/>
      <c r="F114" s="77">
        <f>SUM(F13:F113)</f>
        <v>0</v>
      </c>
    </row>
    <row r="115" ht="16.5" thickTop="1"/>
  </sheetData>
  <sheetProtection/>
  <mergeCells count="8">
    <mergeCell ref="A11:E11"/>
    <mergeCell ref="A9:E9"/>
    <mergeCell ref="A10:E10"/>
    <mergeCell ref="A4:E4"/>
    <mergeCell ref="A5:E5"/>
    <mergeCell ref="A6:E6"/>
    <mergeCell ref="A7:E7"/>
    <mergeCell ref="A8:E8"/>
  </mergeCells>
  <printOptions/>
  <pageMargins left="0.9055118110236221" right="0.5118110236220472" top="0.7480314960629921" bottom="0.7480314960629921" header="0.31496062992125984" footer="0.5118110236220472"/>
  <pageSetup horizontalDpi="600" verticalDpi="600" orientation="portrait" paperSize="9" r:id="rId1"/>
  <headerFooter>
    <oddHeader>&amp;C&amp;F</oddHeader>
    <oddFooter>&amp;CStran &amp;P od &amp;N&amp;R&amp;A</oddFooter>
  </headerFooter>
</worksheet>
</file>

<file path=xl/worksheets/sheet12.xml><?xml version="1.0" encoding="utf-8"?>
<worksheet xmlns="http://schemas.openxmlformats.org/spreadsheetml/2006/main" xmlns:r="http://schemas.openxmlformats.org/officeDocument/2006/relationships">
  <dimension ref="A1:F56"/>
  <sheetViews>
    <sheetView showZeros="0" workbookViewId="0" topLeftCell="A29">
      <selection activeCell="E36" sqref="E36"/>
    </sheetView>
  </sheetViews>
  <sheetFormatPr defaultColWidth="9.00390625" defaultRowHeight="12.75"/>
  <cols>
    <col min="1" max="1" width="5.375" style="47" customWidth="1"/>
    <col min="2" max="2" width="36.625" style="151" customWidth="1"/>
    <col min="3" max="3" width="6.00390625" style="47" customWidth="1"/>
    <col min="4" max="4" width="9.125" style="47" customWidth="1"/>
    <col min="5" max="5" width="13.00390625" style="47" customWidth="1"/>
    <col min="6" max="6" width="13.625" style="47" customWidth="1"/>
    <col min="7" max="16384" width="9.125" style="47" customWidth="1"/>
  </cols>
  <sheetData>
    <row r="1" ht="15.75">
      <c r="A1" s="108"/>
    </row>
    <row r="2" spans="1:6" ht="19.5">
      <c r="A2" s="152" t="s">
        <v>50</v>
      </c>
      <c r="B2" s="160" t="s">
        <v>73</v>
      </c>
      <c r="C2" s="160"/>
      <c r="D2" s="160"/>
      <c r="E2" s="160"/>
      <c r="F2" s="126"/>
    </row>
    <row r="4" spans="2:6" ht="35.25" customHeight="1">
      <c r="B4" s="205" t="s">
        <v>471</v>
      </c>
      <c r="C4" s="205"/>
      <c r="D4" s="205"/>
      <c r="E4" s="205"/>
      <c r="F4" s="205"/>
    </row>
    <row r="5" spans="2:6" ht="69" customHeight="1">
      <c r="B5" s="165" t="s">
        <v>134</v>
      </c>
      <c r="C5" s="165"/>
      <c r="D5" s="165"/>
      <c r="E5" s="165"/>
      <c r="F5" s="165"/>
    </row>
    <row r="6" spans="2:6" ht="35.25" customHeight="1">
      <c r="B6" s="166" t="s">
        <v>135</v>
      </c>
      <c r="C6" s="166"/>
      <c r="D6" s="166"/>
      <c r="E6" s="166"/>
      <c r="F6" s="166"/>
    </row>
    <row r="7" spans="2:6" ht="61.5" customHeight="1">
      <c r="B7" s="166" t="s">
        <v>136</v>
      </c>
      <c r="C7" s="166"/>
      <c r="D7" s="166"/>
      <c r="E7" s="166"/>
      <c r="F7" s="166"/>
    </row>
    <row r="8" spans="2:6" ht="49.5" customHeight="1">
      <c r="B8" s="166" t="s">
        <v>137</v>
      </c>
      <c r="C8" s="166"/>
      <c r="D8" s="166"/>
      <c r="E8" s="166"/>
      <c r="F8" s="166"/>
    </row>
    <row r="9" spans="2:6" ht="99.75" customHeight="1">
      <c r="B9" s="165" t="s">
        <v>138</v>
      </c>
      <c r="C9" s="165"/>
      <c r="D9" s="165"/>
      <c r="E9" s="165"/>
      <c r="F9" s="165"/>
    </row>
    <row r="11" spans="1:6" ht="12.75">
      <c r="A11" s="153" t="s">
        <v>86</v>
      </c>
      <c r="B11" s="154" t="s">
        <v>87</v>
      </c>
      <c r="C11" s="153" t="s">
        <v>88</v>
      </c>
      <c r="D11" s="155" t="s">
        <v>89</v>
      </c>
      <c r="E11" s="155" t="s">
        <v>90</v>
      </c>
      <c r="F11" s="155" t="s">
        <v>91</v>
      </c>
    </row>
    <row r="13" spans="1:2" ht="78.75">
      <c r="A13" s="114" t="s">
        <v>51</v>
      </c>
      <c r="B13" s="82" t="s">
        <v>468</v>
      </c>
    </row>
    <row r="14" spans="1:6" ht="15.75">
      <c r="A14" s="114"/>
      <c r="C14" s="116" t="s">
        <v>64</v>
      </c>
      <c r="D14" s="115">
        <v>1452.4</v>
      </c>
      <c r="E14" s="115"/>
      <c r="F14" s="115">
        <f>D14*E14</f>
        <v>0</v>
      </c>
    </row>
    <row r="15" spans="1:6" ht="15.75">
      <c r="A15" s="114"/>
      <c r="C15" s="116"/>
      <c r="D15" s="115"/>
      <c r="E15" s="115"/>
      <c r="F15" s="115"/>
    </row>
    <row r="16" spans="1:2" ht="78.75">
      <c r="A16" s="114" t="s">
        <v>52</v>
      </c>
      <c r="B16" s="82" t="s">
        <v>469</v>
      </c>
    </row>
    <row r="17" spans="3:6" ht="15.75">
      <c r="C17" s="116" t="s">
        <v>64</v>
      </c>
      <c r="D17" s="115">
        <v>457.4</v>
      </c>
      <c r="E17" s="115"/>
      <c r="F17" s="115">
        <f>D17*E17</f>
        <v>0</v>
      </c>
    </row>
    <row r="18" spans="3:6" ht="15.75">
      <c r="C18" s="116"/>
      <c r="D18" s="115"/>
      <c r="E18" s="115"/>
      <c r="F18" s="115">
        <f>D18*E18</f>
        <v>0</v>
      </c>
    </row>
    <row r="19" spans="1:6" ht="47.25">
      <c r="A19" s="114" t="s">
        <v>53</v>
      </c>
      <c r="B19" s="72" t="s">
        <v>169</v>
      </c>
      <c r="C19" s="116"/>
      <c r="D19" s="115"/>
      <c r="E19" s="115"/>
      <c r="F19" s="115">
        <f>D19*E19</f>
        <v>0</v>
      </c>
    </row>
    <row r="20" spans="1:6" ht="15.75">
      <c r="A20" s="114"/>
      <c r="C20" s="116" t="s">
        <v>64</v>
      </c>
      <c r="D20" s="115">
        <v>353.2</v>
      </c>
      <c r="E20" s="115"/>
      <c r="F20" s="115">
        <f>D20*E20</f>
        <v>0</v>
      </c>
    </row>
    <row r="21" spans="1:6" ht="15.75">
      <c r="A21" s="114"/>
      <c r="C21" s="116"/>
      <c r="D21" s="115"/>
      <c r="E21" s="115"/>
      <c r="F21" s="115">
        <f aca="true" t="shared" si="0" ref="F21:F28">D21*E21</f>
        <v>0</v>
      </c>
    </row>
    <row r="22" spans="1:6" ht="47.25">
      <c r="A22" s="114" t="s">
        <v>54</v>
      </c>
      <c r="B22" s="72" t="s">
        <v>470</v>
      </c>
      <c r="C22" s="116"/>
      <c r="D22" s="115"/>
      <c r="E22" s="115"/>
      <c r="F22" s="115">
        <f t="shared" si="0"/>
        <v>0</v>
      </c>
    </row>
    <row r="23" spans="2:6" ht="15.75">
      <c r="B23" s="72"/>
      <c r="C23" s="116" t="s">
        <v>64</v>
      </c>
      <c r="D23" s="115">
        <v>462</v>
      </c>
      <c r="E23" s="115"/>
      <c r="F23" s="115">
        <f t="shared" si="0"/>
        <v>0</v>
      </c>
    </row>
    <row r="24" spans="2:6" ht="15.75">
      <c r="B24" s="72"/>
      <c r="C24" s="116"/>
      <c r="D24" s="115"/>
      <c r="E24" s="115"/>
      <c r="F24" s="115">
        <f t="shared" si="0"/>
        <v>0</v>
      </c>
    </row>
    <row r="25" spans="1:6" ht="63">
      <c r="A25" s="114" t="s">
        <v>55</v>
      </c>
      <c r="B25" s="72" t="s">
        <v>472</v>
      </c>
      <c r="C25" s="116"/>
      <c r="D25" s="115"/>
      <c r="E25" s="115"/>
      <c r="F25" s="115">
        <f t="shared" si="0"/>
        <v>0</v>
      </c>
    </row>
    <row r="26" spans="1:6" ht="15.75">
      <c r="A26" s="114"/>
      <c r="B26" s="72"/>
      <c r="C26" s="116" t="s">
        <v>64</v>
      </c>
      <c r="D26" s="115">
        <v>82.8</v>
      </c>
      <c r="E26" s="115"/>
      <c r="F26" s="115">
        <f t="shared" si="0"/>
        <v>0</v>
      </c>
    </row>
    <row r="27" spans="1:6" ht="15.75">
      <c r="A27" s="114"/>
      <c r="C27" s="116"/>
      <c r="D27" s="115"/>
      <c r="E27" s="115"/>
      <c r="F27" s="115">
        <f t="shared" si="0"/>
        <v>0</v>
      </c>
    </row>
    <row r="28" spans="1:6" ht="63">
      <c r="A28" s="114" t="s">
        <v>56</v>
      </c>
      <c r="B28" s="82" t="s">
        <v>239</v>
      </c>
      <c r="F28" s="115">
        <f t="shared" si="0"/>
        <v>0</v>
      </c>
    </row>
    <row r="29" spans="3:6" ht="15.75">
      <c r="C29" s="116" t="s">
        <v>64</v>
      </c>
      <c r="D29" s="115">
        <v>296</v>
      </c>
      <c r="E29" s="115"/>
      <c r="F29" s="115">
        <f aca="true" t="shared" si="1" ref="F29:F38">D29*E29</f>
        <v>0</v>
      </c>
    </row>
    <row r="30" spans="3:6" ht="15.75">
      <c r="C30" s="116"/>
      <c r="D30" s="115"/>
      <c r="E30" s="115"/>
      <c r="F30" s="115">
        <f t="shared" si="1"/>
        <v>0</v>
      </c>
    </row>
    <row r="31" spans="1:6" ht="78.75">
      <c r="A31" s="114" t="s">
        <v>57</v>
      </c>
      <c r="B31" s="72" t="s">
        <v>473</v>
      </c>
      <c r="C31" s="116"/>
      <c r="D31" s="115"/>
      <c r="E31" s="115"/>
      <c r="F31" s="115">
        <f t="shared" si="1"/>
        <v>0</v>
      </c>
    </row>
    <row r="32" spans="1:6" ht="15.75">
      <c r="A32" s="114"/>
      <c r="C32" s="116" t="s">
        <v>64</v>
      </c>
      <c r="D32" s="115">
        <v>214.9</v>
      </c>
      <c r="E32" s="115"/>
      <c r="F32" s="115">
        <f t="shared" si="1"/>
        <v>0</v>
      </c>
    </row>
    <row r="33" spans="1:6" ht="15.75">
      <c r="A33" s="114"/>
      <c r="F33" s="115">
        <f t="shared" si="1"/>
        <v>0</v>
      </c>
    </row>
    <row r="34" spans="1:6" ht="63">
      <c r="A34" s="114" t="s">
        <v>58</v>
      </c>
      <c r="B34" s="82" t="s">
        <v>74</v>
      </c>
      <c r="F34" s="115">
        <f t="shared" si="1"/>
        <v>0</v>
      </c>
    </row>
    <row r="35" spans="3:6" ht="15.75">
      <c r="C35" s="116" t="s">
        <v>69</v>
      </c>
      <c r="D35" s="115">
        <v>350</v>
      </c>
      <c r="E35" s="115"/>
      <c r="F35" s="115">
        <f t="shared" si="1"/>
        <v>0</v>
      </c>
    </row>
    <row r="36" ht="15.75">
      <c r="F36" s="115">
        <f t="shared" si="1"/>
        <v>0</v>
      </c>
    </row>
    <row r="37" spans="1:6" ht="15.75">
      <c r="A37" s="114" t="s">
        <v>59</v>
      </c>
      <c r="B37" s="82" t="s">
        <v>75</v>
      </c>
      <c r="F37" s="115">
        <f t="shared" si="1"/>
        <v>0</v>
      </c>
    </row>
    <row r="38" spans="1:6" ht="15.75">
      <c r="A38" s="114"/>
      <c r="C38" s="116" t="s">
        <v>10</v>
      </c>
      <c r="D38" s="115">
        <v>30</v>
      </c>
      <c r="E38" s="115"/>
      <c r="F38" s="115">
        <f t="shared" si="1"/>
        <v>0</v>
      </c>
    </row>
    <row r="39" ht="15.75">
      <c r="B39" s="82"/>
    </row>
    <row r="40" spans="2:6" ht="16.5" thickBot="1">
      <c r="B40" s="135" t="s">
        <v>76</v>
      </c>
      <c r="C40" s="136"/>
      <c r="D40" s="137"/>
      <c r="E40" s="137"/>
      <c r="F40" s="137">
        <f>SUM(F14:F39)</f>
        <v>0</v>
      </c>
    </row>
    <row r="41" ht="13.5" thickTop="1"/>
    <row r="56" spans="4:6" ht="15.75">
      <c r="D56" s="122"/>
      <c r="E56" s="122"/>
      <c r="F56" s="122"/>
    </row>
  </sheetData>
  <sheetProtection/>
  <mergeCells count="6">
    <mergeCell ref="B9:F9"/>
    <mergeCell ref="B4:F4"/>
    <mergeCell ref="B5:F5"/>
    <mergeCell ref="B6:F6"/>
    <mergeCell ref="B7:F7"/>
    <mergeCell ref="B8:F8"/>
  </mergeCells>
  <printOptions/>
  <pageMargins left="0.9055118110236221" right="0.5118110236220472" top="0.7480314960629921" bottom="0.7480314960629921" header="0.31496062992125984" footer="0.5118110236220472"/>
  <pageSetup horizontalDpi="600" verticalDpi="600" orientation="portrait" paperSize="9" r:id="rId1"/>
  <headerFooter>
    <oddHeader>&amp;C&amp;F</oddHeader>
    <oddFooter>&amp;CStran &amp;P od &amp;N&amp;R&amp;A</oddFooter>
  </headerFooter>
</worksheet>
</file>

<file path=xl/worksheets/sheet13.xml><?xml version="1.0" encoding="utf-8"?>
<worksheet xmlns="http://schemas.openxmlformats.org/spreadsheetml/2006/main" xmlns:r="http://schemas.openxmlformats.org/officeDocument/2006/relationships">
  <dimension ref="B1:H77"/>
  <sheetViews>
    <sheetView showZeros="0" workbookViewId="0" topLeftCell="B30">
      <selection activeCell="F33" sqref="F33"/>
    </sheetView>
  </sheetViews>
  <sheetFormatPr defaultColWidth="9.00390625" defaultRowHeight="12.75"/>
  <cols>
    <col min="1" max="1" width="2.00390625" style="140" hidden="1" customWidth="1"/>
    <col min="2" max="2" width="5.00390625" style="142" customWidth="1"/>
    <col min="3" max="3" width="37.75390625" style="106" customWidth="1"/>
    <col min="4" max="4" width="4.875" style="107" customWidth="1"/>
    <col min="5" max="5" width="10.25390625" style="96" customWidth="1"/>
    <col min="6" max="6" width="12.375" style="96" customWidth="1"/>
    <col min="7" max="7" width="18.00390625" style="96" customWidth="1"/>
    <col min="8" max="16384" width="9.125" style="140" customWidth="1"/>
  </cols>
  <sheetData>
    <row r="1" ht="15.75">
      <c r="B1" s="141"/>
    </row>
    <row r="2" spans="2:7" ht="19.5" customHeight="1">
      <c r="B2" s="35" t="s">
        <v>47</v>
      </c>
      <c r="C2" s="161" t="s">
        <v>452</v>
      </c>
      <c r="D2" s="161"/>
      <c r="E2" s="161"/>
      <c r="F2" s="161"/>
      <c r="G2" s="36"/>
    </row>
    <row r="4" spans="3:8" ht="34.5" customHeight="1">
      <c r="C4" s="206" t="s">
        <v>453</v>
      </c>
      <c r="D4" s="206"/>
      <c r="E4" s="206"/>
      <c r="F4" s="206"/>
      <c r="G4" s="206"/>
      <c r="H4" s="143"/>
    </row>
    <row r="5" spans="3:8" ht="33.75" customHeight="1">
      <c r="C5" s="206" t="s">
        <v>454</v>
      </c>
      <c r="D5" s="206"/>
      <c r="E5" s="206"/>
      <c r="F5" s="206"/>
      <c r="G5" s="206"/>
      <c r="H5" s="143"/>
    </row>
    <row r="6" spans="3:8" ht="15.75" customHeight="1">
      <c r="C6" s="206" t="s">
        <v>455</v>
      </c>
      <c r="D6" s="206"/>
      <c r="E6" s="206"/>
      <c r="F6" s="206"/>
      <c r="G6" s="206"/>
      <c r="H6" s="143"/>
    </row>
    <row r="7" spans="3:7" ht="39.75" customHeight="1">
      <c r="C7" s="207" t="s">
        <v>456</v>
      </c>
      <c r="D7" s="207"/>
      <c r="E7" s="207"/>
      <c r="F7" s="207"/>
      <c r="G7" s="207"/>
    </row>
    <row r="8" spans="3:7" ht="15.75">
      <c r="C8" s="144"/>
      <c r="D8" s="144"/>
      <c r="E8" s="144"/>
      <c r="F8" s="144"/>
      <c r="G8" s="144"/>
    </row>
    <row r="9" spans="2:7" ht="12.75">
      <c r="B9" s="53" t="s">
        <v>86</v>
      </c>
      <c r="C9" s="54" t="s">
        <v>87</v>
      </c>
      <c r="D9" s="53" t="s">
        <v>88</v>
      </c>
      <c r="E9" s="55" t="s">
        <v>89</v>
      </c>
      <c r="F9" s="55" t="s">
        <v>90</v>
      </c>
      <c r="G9" s="55" t="s">
        <v>91</v>
      </c>
    </row>
    <row r="10" ht="15.75">
      <c r="C10" s="145"/>
    </row>
    <row r="11" spans="2:7" ht="47.25">
      <c r="B11" s="142" t="s">
        <v>51</v>
      </c>
      <c r="C11" s="146" t="s">
        <v>465</v>
      </c>
      <c r="G11" s="96">
        <f aca="true" t="shared" si="0" ref="G11:G39">E11*F11</f>
        <v>0</v>
      </c>
    </row>
    <row r="12" spans="3:7" ht="15.75">
      <c r="C12" s="146"/>
      <c r="D12" s="107" t="s">
        <v>64</v>
      </c>
      <c r="E12" s="96">
        <v>23.9</v>
      </c>
      <c r="G12" s="96">
        <f t="shared" si="0"/>
        <v>0</v>
      </c>
    </row>
    <row r="13" spans="3:7" ht="15.75">
      <c r="C13" s="146"/>
      <c r="G13" s="96">
        <f t="shared" si="0"/>
        <v>0</v>
      </c>
    </row>
    <row r="14" spans="2:7" ht="47.25">
      <c r="B14" s="142" t="s">
        <v>52</v>
      </c>
      <c r="C14" s="146" t="s">
        <v>466</v>
      </c>
      <c r="G14" s="96">
        <f t="shared" si="0"/>
        <v>0</v>
      </c>
    </row>
    <row r="15" spans="3:7" ht="15.75">
      <c r="C15" s="146"/>
      <c r="D15" s="107" t="s">
        <v>64</v>
      </c>
      <c r="E15" s="96">
        <v>11.6</v>
      </c>
      <c r="G15" s="96">
        <f t="shared" si="0"/>
        <v>0</v>
      </c>
    </row>
    <row r="16" spans="3:7" ht="15.75">
      <c r="C16" s="146"/>
      <c r="G16" s="96">
        <f t="shared" si="0"/>
        <v>0</v>
      </c>
    </row>
    <row r="17" spans="2:7" ht="63">
      <c r="B17" s="142" t="s">
        <v>53</v>
      </c>
      <c r="C17" s="146" t="s">
        <v>462</v>
      </c>
      <c r="G17" s="96">
        <f t="shared" si="0"/>
        <v>0</v>
      </c>
    </row>
    <row r="18" spans="3:7" ht="15.75">
      <c r="C18" s="146"/>
      <c r="D18" s="107" t="s">
        <v>61</v>
      </c>
      <c r="E18" s="96">
        <v>11.4</v>
      </c>
      <c r="G18" s="96">
        <f t="shared" si="0"/>
        <v>0</v>
      </c>
    </row>
    <row r="19" spans="3:7" ht="15.75">
      <c r="C19" s="146"/>
      <c r="G19" s="96">
        <f t="shared" si="0"/>
        <v>0</v>
      </c>
    </row>
    <row r="20" spans="2:7" ht="47.25">
      <c r="B20" s="142" t="s">
        <v>54</v>
      </c>
      <c r="C20" s="146" t="s">
        <v>457</v>
      </c>
      <c r="G20" s="96">
        <f t="shared" si="0"/>
        <v>0</v>
      </c>
    </row>
    <row r="21" spans="3:7" ht="15.75">
      <c r="C21" s="146"/>
      <c r="D21" s="107" t="s">
        <v>64</v>
      </c>
      <c r="E21" s="96">
        <v>2</v>
      </c>
      <c r="G21" s="96">
        <f t="shared" si="0"/>
        <v>0</v>
      </c>
    </row>
    <row r="22" spans="3:7" ht="15.75">
      <c r="C22" s="146"/>
      <c r="G22" s="96">
        <f t="shared" si="0"/>
        <v>0</v>
      </c>
    </row>
    <row r="23" spans="2:7" ht="63">
      <c r="B23" s="142" t="s">
        <v>55</v>
      </c>
      <c r="C23" s="146" t="s">
        <v>463</v>
      </c>
      <c r="G23" s="96">
        <f t="shared" si="0"/>
        <v>0</v>
      </c>
    </row>
    <row r="24" spans="3:7" ht="15.75">
      <c r="C24" s="146"/>
      <c r="D24" s="107" t="s">
        <v>64</v>
      </c>
      <c r="E24" s="96">
        <v>20.5</v>
      </c>
      <c r="G24" s="96">
        <f t="shared" si="0"/>
        <v>0</v>
      </c>
    </row>
    <row r="25" spans="3:7" ht="15.75">
      <c r="C25" s="146"/>
      <c r="G25" s="96">
        <f t="shared" si="0"/>
        <v>0</v>
      </c>
    </row>
    <row r="26" spans="2:7" ht="63">
      <c r="B26" s="142" t="s">
        <v>56</v>
      </c>
      <c r="C26" s="146" t="s">
        <v>464</v>
      </c>
      <c r="G26" s="96">
        <f t="shared" si="0"/>
        <v>0</v>
      </c>
    </row>
    <row r="27" spans="3:7" ht="15.75">
      <c r="C27" s="146"/>
      <c r="D27" s="107" t="s">
        <v>61</v>
      </c>
      <c r="E27" s="96">
        <v>16.8</v>
      </c>
      <c r="G27" s="96">
        <f t="shared" si="0"/>
        <v>0</v>
      </c>
    </row>
    <row r="28" spans="3:7" ht="15.75">
      <c r="C28" s="146"/>
      <c r="G28" s="96">
        <f t="shared" si="0"/>
        <v>0</v>
      </c>
    </row>
    <row r="29" spans="2:7" ht="31.5">
      <c r="B29" s="142" t="s">
        <v>57</v>
      </c>
      <c r="C29" s="146" t="s">
        <v>458</v>
      </c>
      <c r="G29" s="96">
        <f t="shared" si="0"/>
        <v>0</v>
      </c>
    </row>
    <row r="30" spans="3:7" ht="15.75">
      <c r="C30" s="146"/>
      <c r="D30" s="107" t="s">
        <v>64</v>
      </c>
      <c r="E30" s="96">
        <v>73</v>
      </c>
      <c r="G30" s="96">
        <f t="shared" si="0"/>
        <v>0</v>
      </c>
    </row>
    <row r="31" spans="3:7" ht="15.75">
      <c r="C31" s="146"/>
      <c r="G31" s="96">
        <f t="shared" si="0"/>
        <v>0</v>
      </c>
    </row>
    <row r="32" spans="2:7" ht="47.25">
      <c r="B32" s="142" t="s">
        <v>58</v>
      </c>
      <c r="C32" s="146" t="s">
        <v>459</v>
      </c>
      <c r="G32" s="96">
        <f t="shared" si="0"/>
        <v>0</v>
      </c>
    </row>
    <row r="33" spans="3:7" ht="15.75">
      <c r="C33" s="146"/>
      <c r="D33" s="107" t="s">
        <v>4</v>
      </c>
      <c r="E33" s="96">
        <v>4</v>
      </c>
      <c r="G33" s="96">
        <f t="shared" si="0"/>
        <v>0</v>
      </c>
    </row>
    <row r="34" spans="3:7" ht="15.75">
      <c r="C34" s="146"/>
      <c r="G34" s="96">
        <f t="shared" si="0"/>
        <v>0</v>
      </c>
    </row>
    <row r="35" spans="2:7" ht="63">
      <c r="B35" s="142" t="s">
        <v>59</v>
      </c>
      <c r="C35" s="106" t="s">
        <v>467</v>
      </c>
      <c r="G35" s="96">
        <f t="shared" si="0"/>
        <v>0</v>
      </c>
    </row>
    <row r="36" spans="3:7" ht="15.75">
      <c r="C36" s="146"/>
      <c r="D36" s="107" t="s">
        <v>64</v>
      </c>
      <c r="E36" s="96">
        <v>222.6</v>
      </c>
      <c r="G36" s="96">
        <f t="shared" si="0"/>
        <v>0</v>
      </c>
    </row>
    <row r="37" spans="3:7" ht="15.75">
      <c r="C37" s="146"/>
      <c r="G37" s="96">
        <f t="shared" si="0"/>
        <v>0</v>
      </c>
    </row>
    <row r="38" spans="2:7" ht="47.25">
      <c r="B38" s="142" t="s">
        <v>25</v>
      </c>
      <c r="C38" s="146" t="s">
        <v>460</v>
      </c>
      <c r="G38" s="96">
        <f t="shared" si="0"/>
        <v>0</v>
      </c>
    </row>
    <row r="39" spans="3:7" ht="15.75">
      <c r="C39" s="146"/>
      <c r="D39" s="107" t="s">
        <v>61</v>
      </c>
      <c r="E39" s="96">
        <v>98</v>
      </c>
      <c r="G39" s="96">
        <f t="shared" si="0"/>
        <v>0</v>
      </c>
    </row>
    <row r="40" spans="3:7" ht="15.75">
      <c r="C40" s="147"/>
      <c r="G40" s="96">
        <f>E40*F40</f>
        <v>0</v>
      </c>
    </row>
    <row r="41" spans="3:7" ht="16.5" thickBot="1">
      <c r="C41" s="27" t="s">
        <v>461</v>
      </c>
      <c r="D41" s="28"/>
      <c r="E41" s="29"/>
      <c r="F41" s="29"/>
      <c r="G41" s="29">
        <f>SUM(G11:G40)</f>
        <v>0</v>
      </c>
    </row>
    <row r="42" ht="16.5" thickTop="1"/>
    <row r="43" ht="15.75">
      <c r="C43" s="148"/>
    </row>
    <row r="53" spans="3:7" ht="15.75">
      <c r="C53" s="148"/>
      <c r="F53" s="149"/>
      <c r="G53" s="149"/>
    </row>
    <row r="57" ht="15.75">
      <c r="C57" s="148"/>
    </row>
    <row r="77" spans="5:7" ht="15.75">
      <c r="E77" s="149"/>
      <c r="F77" s="150"/>
      <c r="G77" s="150"/>
    </row>
  </sheetData>
  <sheetProtection/>
  <mergeCells count="4">
    <mergeCell ref="C4:G4"/>
    <mergeCell ref="C5:G5"/>
    <mergeCell ref="C6:G6"/>
    <mergeCell ref="C7:G7"/>
  </mergeCells>
  <printOptions/>
  <pageMargins left="0.7" right="0.7" top="0.75" bottom="0.75" header="0.3" footer="0.3"/>
  <pageSetup horizontalDpi="600" verticalDpi="600" orientation="portrait" paperSize="9" r:id="rId1"/>
  <headerFooter>
    <oddHeader>&amp;C&amp;F</oddHeader>
    <oddFooter>&amp;CStran &amp;P od &amp;N&amp;R&amp;A</oddFooter>
  </headerFooter>
</worksheet>
</file>

<file path=xl/worksheets/sheet14.xml><?xml version="1.0" encoding="utf-8"?>
<worksheet xmlns="http://schemas.openxmlformats.org/spreadsheetml/2006/main" xmlns:r="http://schemas.openxmlformats.org/officeDocument/2006/relationships">
  <dimension ref="A1:F63"/>
  <sheetViews>
    <sheetView showZeros="0" workbookViewId="0" topLeftCell="A53">
      <selection activeCell="E55" sqref="E55"/>
    </sheetView>
  </sheetViews>
  <sheetFormatPr defaultColWidth="9.00390625" defaultRowHeight="12.75"/>
  <cols>
    <col min="1" max="1" width="4.75390625" style="0" customWidth="1"/>
    <col min="2" max="2" width="36.25390625" style="46" customWidth="1"/>
    <col min="3" max="3" width="5.75390625" style="0" customWidth="1"/>
    <col min="5" max="5" width="11.25390625" style="0" customWidth="1"/>
    <col min="6" max="6" width="15.75390625" style="0" customWidth="1"/>
  </cols>
  <sheetData>
    <row r="1" ht="15.75">
      <c r="A1" s="15"/>
    </row>
    <row r="2" spans="1:6" ht="19.5">
      <c r="A2" s="35" t="s">
        <v>46</v>
      </c>
      <c r="B2" s="161" t="s">
        <v>77</v>
      </c>
      <c r="C2" s="161"/>
      <c r="D2" s="161"/>
      <c r="E2" s="161"/>
      <c r="F2" s="36"/>
    </row>
    <row r="4" spans="2:6" ht="33" customHeight="1">
      <c r="B4" s="209" t="s">
        <v>139</v>
      </c>
      <c r="C4" s="209"/>
      <c r="D4" s="209"/>
      <c r="E4" s="209"/>
      <c r="F4" s="209"/>
    </row>
    <row r="5" spans="2:6" ht="78" customHeight="1">
      <c r="B5" s="208" t="s">
        <v>140</v>
      </c>
      <c r="C5" s="208"/>
      <c r="D5" s="208"/>
      <c r="E5" s="208"/>
      <c r="F5" s="208"/>
    </row>
    <row r="6" spans="2:6" ht="30" customHeight="1">
      <c r="B6" s="208" t="s">
        <v>141</v>
      </c>
      <c r="C6" s="208"/>
      <c r="D6" s="208"/>
      <c r="E6" s="208"/>
      <c r="F6" s="208"/>
    </row>
    <row r="7" spans="2:6" ht="63.75" customHeight="1">
      <c r="B7" s="208" t="s">
        <v>142</v>
      </c>
      <c r="C7" s="208"/>
      <c r="D7" s="208"/>
      <c r="E7" s="208"/>
      <c r="F7" s="208"/>
    </row>
    <row r="8" spans="2:6" ht="297.75" customHeight="1">
      <c r="B8" s="208" t="s">
        <v>209</v>
      </c>
      <c r="C8" s="208"/>
      <c r="D8" s="208"/>
      <c r="E8" s="208"/>
      <c r="F8" s="208"/>
    </row>
    <row r="10" spans="1:6" ht="12.75">
      <c r="A10" s="53" t="s">
        <v>86</v>
      </c>
      <c r="B10" s="54" t="s">
        <v>87</v>
      </c>
      <c r="C10" s="53" t="s">
        <v>88</v>
      </c>
      <c r="D10" s="55" t="s">
        <v>89</v>
      </c>
      <c r="E10" s="55" t="s">
        <v>90</v>
      </c>
      <c r="F10" s="55" t="s">
        <v>91</v>
      </c>
    </row>
    <row r="12" spans="1:2" ht="63">
      <c r="A12" s="13" t="s">
        <v>51</v>
      </c>
      <c r="B12" s="72" t="s">
        <v>432</v>
      </c>
    </row>
    <row r="13" spans="2:6" ht="15.75">
      <c r="B13" s="72"/>
      <c r="C13" s="73" t="s">
        <v>64</v>
      </c>
      <c r="D13" s="74">
        <v>29.8</v>
      </c>
      <c r="E13" s="74"/>
      <c r="F13" s="74">
        <f>D13*E13</f>
        <v>0</v>
      </c>
    </row>
    <row r="14" spans="2:6" ht="15.75">
      <c r="B14" s="72"/>
      <c r="F14" s="74">
        <f aca="true" t="shared" si="0" ref="F14:F61">D14*E14</f>
        <v>0</v>
      </c>
    </row>
    <row r="15" spans="1:6" ht="94.5">
      <c r="A15" s="13" t="s">
        <v>52</v>
      </c>
      <c r="B15" s="72" t="s">
        <v>433</v>
      </c>
      <c r="F15" s="74">
        <f t="shared" si="0"/>
        <v>0</v>
      </c>
    </row>
    <row r="16" spans="3:6" ht="15.75">
      <c r="C16" s="20" t="s">
        <v>64</v>
      </c>
      <c r="D16" s="14">
        <v>87.5</v>
      </c>
      <c r="E16" s="14"/>
      <c r="F16" s="74">
        <f t="shared" si="0"/>
        <v>0</v>
      </c>
    </row>
    <row r="17" spans="3:6" ht="15.75">
      <c r="C17" s="20"/>
      <c r="D17" s="14"/>
      <c r="E17" s="14"/>
      <c r="F17" s="74">
        <f t="shared" si="0"/>
        <v>0</v>
      </c>
    </row>
    <row r="18" spans="1:6" ht="78.75">
      <c r="A18" s="13" t="s">
        <v>53</v>
      </c>
      <c r="B18" s="72" t="s">
        <v>434</v>
      </c>
      <c r="C18" s="20"/>
      <c r="D18" s="14"/>
      <c r="E18" s="14"/>
      <c r="F18" s="74">
        <f t="shared" si="0"/>
        <v>0</v>
      </c>
    </row>
    <row r="19" spans="3:6" ht="15.75">
      <c r="C19" s="20" t="s">
        <v>64</v>
      </c>
      <c r="D19" s="14">
        <v>102.4</v>
      </c>
      <c r="E19" s="14"/>
      <c r="F19" s="74">
        <f t="shared" si="0"/>
        <v>0</v>
      </c>
    </row>
    <row r="20" spans="3:6" ht="15.75">
      <c r="C20" s="20"/>
      <c r="D20" s="14"/>
      <c r="E20" s="14"/>
      <c r="F20" s="74">
        <f t="shared" si="0"/>
        <v>0</v>
      </c>
    </row>
    <row r="21" spans="1:6" ht="94.5">
      <c r="A21" s="13" t="s">
        <v>54</v>
      </c>
      <c r="B21" s="72" t="s">
        <v>435</v>
      </c>
      <c r="C21" s="20"/>
      <c r="D21" s="14"/>
      <c r="E21" s="14"/>
      <c r="F21" s="74">
        <f t="shared" si="0"/>
        <v>0</v>
      </c>
    </row>
    <row r="22" spans="3:6" ht="15.75">
      <c r="C22" s="20" t="s">
        <v>64</v>
      </c>
      <c r="D22" s="14">
        <v>49.5</v>
      </c>
      <c r="E22" s="14"/>
      <c r="F22" s="74">
        <f t="shared" si="0"/>
        <v>0</v>
      </c>
    </row>
    <row r="23" ht="15.75">
      <c r="F23" s="74">
        <f t="shared" si="0"/>
        <v>0</v>
      </c>
    </row>
    <row r="24" spans="1:6" ht="94.5">
      <c r="A24" s="13" t="s">
        <v>55</v>
      </c>
      <c r="B24" s="72" t="s">
        <v>436</v>
      </c>
      <c r="C24" s="20"/>
      <c r="D24" s="14"/>
      <c r="E24" s="14"/>
      <c r="F24" s="74">
        <f t="shared" si="0"/>
        <v>0</v>
      </c>
    </row>
    <row r="25" spans="3:6" ht="15.75">
      <c r="C25" s="20" t="s">
        <v>64</v>
      </c>
      <c r="D25" s="14">
        <v>45.8</v>
      </c>
      <c r="E25" s="14"/>
      <c r="F25" s="74">
        <f t="shared" si="0"/>
        <v>0</v>
      </c>
    </row>
    <row r="26" ht="15.75">
      <c r="F26" s="74">
        <f t="shared" si="0"/>
        <v>0</v>
      </c>
    </row>
    <row r="27" spans="1:6" ht="63">
      <c r="A27" s="13" t="s">
        <v>56</v>
      </c>
      <c r="B27" s="72" t="s">
        <v>437</v>
      </c>
      <c r="C27" s="20"/>
      <c r="D27" s="14"/>
      <c r="E27" s="14"/>
      <c r="F27" s="74">
        <f t="shared" si="0"/>
        <v>0</v>
      </c>
    </row>
    <row r="28" spans="3:6" ht="15.75">
      <c r="C28" s="20" t="s">
        <v>64</v>
      </c>
      <c r="D28" s="14">
        <v>75.9</v>
      </c>
      <c r="E28" s="14"/>
      <c r="F28" s="74">
        <f t="shared" si="0"/>
        <v>0</v>
      </c>
    </row>
    <row r="29" ht="15.75">
      <c r="F29" s="74">
        <f t="shared" si="0"/>
        <v>0</v>
      </c>
    </row>
    <row r="30" spans="1:6" ht="47.25">
      <c r="A30" s="13" t="s">
        <v>57</v>
      </c>
      <c r="B30" s="21" t="s">
        <v>170</v>
      </c>
      <c r="F30" s="74">
        <f t="shared" si="0"/>
        <v>0</v>
      </c>
    </row>
    <row r="31" spans="3:6" ht="15.75">
      <c r="C31" s="20" t="s">
        <v>64</v>
      </c>
      <c r="D31" s="14">
        <v>454.6</v>
      </c>
      <c r="E31" s="14"/>
      <c r="F31" s="74">
        <f t="shared" si="0"/>
        <v>0</v>
      </c>
    </row>
    <row r="32" ht="15.75">
      <c r="F32" s="74">
        <f t="shared" si="0"/>
        <v>0</v>
      </c>
    </row>
    <row r="33" spans="1:6" ht="63">
      <c r="A33" s="13" t="s">
        <v>58</v>
      </c>
      <c r="B33" s="72" t="s">
        <v>438</v>
      </c>
      <c r="F33" s="74">
        <f t="shared" si="0"/>
        <v>0</v>
      </c>
    </row>
    <row r="34" spans="3:6" ht="15.75">
      <c r="C34" s="20" t="s">
        <v>64</v>
      </c>
      <c r="D34" s="14">
        <v>219.8</v>
      </c>
      <c r="E34" s="14"/>
      <c r="F34" s="74">
        <f t="shared" si="0"/>
        <v>0</v>
      </c>
    </row>
    <row r="35" ht="15.75">
      <c r="F35" s="74">
        <f t="shared" si="0"/>
        <v>0</v>
      </c>
    </row>
    <row r="36" spans="1:6" ht="63">
      <c r="A36" s="13" t="s">
        <v>59</v>
      </c>
      <c r="B36" s="72" t="s">
        <v>439</v>
      </c>
      <c r="F36" s="74">
        <f t="shared" si="0"/>
        <v>0</v>
      </c>
    </row>
    <row r="37" spans="2:6" ht="15.75">
      <c r="B37" s="72"/>
      <c r="C37" s="20" t="s">
        <v>64</v>
      </c>
      <c r="D37" s="14">
        <v>207.2</v>
      </c>
      <c r="E37" s="14"/>
      <c r="F37" s="74">
        <f t="shared" si="0"/>
        <v>0</v>
      </c>
    </row>
    <row r="38" spans="2:6" ht="15.75">
      <c r="B38" s="72"/>
      <c r="F38" s="74">
        <f t="shared" si="0"/>
        <v>0</v>
      </c>
    </row>
    <row r="39" spans="1:6" ht="47.25">
      <c r="A39" s="13" t="s">
        <v>25</v>
      </c>
      <c r="B39" s="32" t="s">
        <v>158</v>
      </c>
      <c r="F39" s="74">
        <f t="shared" si="0"/>
        <v>0</v>
      </c>
    </row>
    <row r="40" spans="2:6" ht="15.75">
      <c r="B40" s="16"/>
      <c r="C40" s="20" t="s">
        <v>64</v>
      </c>
      <c r="D40" s="14">
        <v>45.8</v>
      </c>
      <c r="E40" s="14"/>
      <c r="F40" s="74">
        <f t="shared" si="0"/>
        <v>0</v>
      </c>
    </row>
    <row r="41" spans="2:6" ht="15.75">
      <c r="B41" s="21"/>
      <c r="F41" s="74">
        <f t="shared" si="0"/>
        <v>0</v>
      </c>
    </row>
    <row r="42" spans="1:6" ht="47.25">
      <c r="A42" s="13" t="s">
        <v>26</v>
      </c>
      <c r="B42" s="32" t="s">
        <v>78</v>
      </c>
      <c r="F42" s="74">
        <f t="shared" si="0"/>
        <v>0</v>
      </c>
    </row>
    <row r="43" spans="2:6" ht="15.75">
      <c r="B43" s="44"/>
      <c r="C43" s="20" t="s">
        <v>64</v>
      </c>
      <c r="D43" s="14">
        <v>57.5</v>
      </c>
      <c r="E43" s="14"/>
      <c r="F43" s="74">
        <f t="shared" si="0"/>
        <v>0</v>
      </c>
    </row>
    <row r="44" spans="2:6" ht="15.75">
      <c r="B44" s="44"/>
      <c r="C44" s="20"/>
      <c r="D44" s="14"/>
      <c r="E44" s="14"/>
      <c r="F44" s="74">
        <f t="shared" si="0"/>
        <v>0</v>
      </c>
    </row>
    <row r="45" spans="1:6" ht="78.75">
      <c r="A45" s="13" t="s">
        <v>27</v>
      </c>
      <c r="B45" s="138" t="s">
        <v>440</v>
      </c>
      <c r="C45" s="20"/>
      <c r="D45" s="14"/>
      <c r="E45" s="14"/>
      <c r="F45" s="74">
        <f t="shared" si="0"/>
        <v>0</v>
      </c>
    </row>
    <row r="46" spans="2:6" ht="15.75">
      <c r="B46" s="138"/>
      <c r="C46" s="20" t="s">
        <v>64</v>
      </c>
      <c r="D46" s="14">
        <v>125.1</v>
      </c>
      <c r="E46" s="14"/>
      <c r="F46" s="74">
        <f t="shared" si="0"/>
        <v>0</v>
      </c>
    </row>
    <row r="47" spans="2:6" ht="15.75">
      <c r="B47" s="138"/>
      <c r="C47" s="20"/>
      <c r="D47" s="14"/>
      <c r="E47" s="14"/>
      <c r="F47" s="74">
        <f t="shared" si="0"/>
        <v>0</v>
      </c>
    </row>
    <row r="48" spans="1:6" ht="63">
      <c r="A48" s="13" t="s">
        <v>28</v>
      </c>
      <c r="B48" s="138" t="s">
        <v>441</v>
      </c>
      <c r="C48" s="20"/>
      <c r="D48" s="14"/>
      <c r="E48" s="14"/>
      <c r="F48" s="74">
        <f t="shared" si="0"/>
        <v>0</v>
      </c>
    </row>
    <row r="49" spans="2:6" ht="15.75">
      <c r="B49" s="138"/>
      <c r="C49" s="20" t="s">
        <v>64</v>
      </c>
      <c r="D49" s="14">
        <v>15.4</v>
      </c>
      <c r="E49" s="14"/>
      <c r="F49" s="74">
        <f t="shared" si="0"/>
        <v>0</v>
      </c>
    </row>
    <row r="50" spans="2:6" ht="15.75">
      <c r="B50" s="138"/>
      <c r="C50" s="20"/>
      <c r="D50" s="14"/>
      <c r="E50" s="14"/>
      <c r="F50" s="74">
        <f t="shared" si="0"/>
        <v>0</v>
      </c>
    </row>
    <row r="51" spans="1:6" ht="31.5">
      <c r="A51" s="13" t="s">
        <v>29</v>
      </c>
      <c r="B51" s="138" t="s">
        <v>442</v>
      </c>
      <c r="C51" s="20"/>
      <c r="D51" s="14"/>
      <c r="E51" s="14"/>
      <c r="F51" s="74">
        <f t="shared" si="0"/>
        <v>0</v>
      </c>
    </row>
    <row r="52" spans="2:6" ht="15.75">
      <c r="B52" s="138"/>
      <c r="C52" s="20" t="s">
        <v>64</v>
      </c>
      <c r="D52" s="14">
        <v>27</v>
      </c>
      <c r="E52" s="14"/>
      <c r="F52" s="74">
        <f t="shared" si="0"/>
        <v>0</v>
      </c>
    </row>
    <row r="53" spans="2:6" ht="15.75">
      <c r="B53" s="138"/>
      <c r="C53" s="20"/>
      <c r="D53" s="14"/>
      <c r="E53" s="14"/>
      <c r="F53" s="74">
        <f t="shared" si="0"/>
        <v>0</v>
      </c>
    </row>
    <row r="54" spans="1:6" ht="31.5">
      <c r="A54" s="13" t="s">
        <v>30</v>
      </c>
      <c r="B54" s="21" t="s">
        <v>240</v>
      </c>
      <c r="C54" s="20"/>
      <c r="D54" s="14"/>
      <c r="E54" s="14"/>
      <c r="F54" s="74">
        <f t="shared" si="0"/>
        <v>0</v>
      </c>
    </row>
    <row r="55" spans="2:6" ht="15.75">
      <c r="B55" s="21"/>
      <c r="C55" s="20" t="s">
        <v>61</v>
      </c>
      <c r="D55" s="14">
        <v>4.2</v>
      </c>
      <c r="E55" s="14"/>
      <c r="F55" s="74">
        <f t="shared" si="0"/>
        <v>0</v>
      </c>
    </row>
    <row r="56" spans="2:6" ht="15.75">
      <c r="B56" s="21"/>
      <c r="C56" s="20"/>
      <c r="D56" s="14"/>
      <c r="E56" s="14"/>
      <c r="F56" s="74">
        <f t="shared" si="0"/>
        <v>0</v>
      </c>
    </row>
    <row r="57" spans="1:6" ht="94.5">
      <c r="A57" s="13" t="s">
        <v>31</v>
      </c>
      <c r="B57" s="21" t="s">
        <v>443</v>
      </c>
      <c r="C57" s="20"/>
      <c r="D57" s="14"/>
      <c r="E57" s="14"/>
      <c r="F57" s="74">
        <f t="shared" si="0"/>
        <v>0</v>
      </c>
    </row>
    <row r="58" spans="2:6" ht="15.75">
      <c r="B58" s="21"/>
      <c r="C58" s="20" t="s">
        <v>64</v>
      </c>
      <c r="D58" s="14">
        <v>24.6</v>
      </c>
      <c r="E58" s="14"/>
      <c r="F58" s="74">
        <f t="shared" si="0"/>
        <v>0</v>
      </c>
    </row>
    <row r="59" spans="2:6" ht="15.75">
      <c r="B59" s="21"/>
      <c r="C59" s="20"/>
      <c r="D59" s="14"/>
      <c r="E59" s="14"/>
      <c r="F59" s="74">
        <f t="shared" si="0"/>
        <v>0</v>
      </c>
    </row>
    <row r="60" spans="1:6" ht="63">
      <c r="A60" s="13" t="s">
        <v>32</v>
      </c>
      <c r="B60" s="21" t="s">
        <v>80</v>
      </c>
      <c r="F60" s="74">
        <f t="shared" si="0"/>
        <v>0</v>
      </c>
    </row>
    <row r="61" spans="2:6" ht="15.75">
      <c r="B61" s="21"/>
      <c r="C61" s="20" t="s">
        <v>4</v>
      </c>
      <c r="D61" s="14">
        <v>1</v>
      </c>
      <c r="E61" s="14"/>
      <c r="F61" s="74">
        <f t="shared" si="0"/>
        <v>0</v>
      </c>
    </row>
    <row r="62" spans="2:6" ht="15.75">
      <c r="B62" s="21"/>
      <c r="C62" s="20"/>
      <c r="D62" s="14"/>
      <c r="E62" s="14"/>
      <c r="F62" s="14">
        <f>D62*E62</f>
        <v>0</v>
      </c>
    </row>
    <row r="63" spans="2:6" ht="16.5" thickBot="1">
      <c r="B63" s="27" t="s">
        <v>79</v>
      </c>
      <c r="C63" s="28"/>
      <c r="D63" s="29"/>
      <c r="E63" s="31"/>
      <c r="F63" s="31">
        <f>SUM(F39:F62)</f>
        <v>0</v>
      </c>
    </row>
    <row r="64" ht="13.5" thickTop="1"/>
  </sheetData>
  <sheetProtection/>
  <mergeCells count="5">
    <mergeCell ref="B8:F8"/>
    <mergeCell ref="B4:F4"/>
    <mergeCell ref="B5:F5"/>
    <mergeCell ref="B6:F6"/>
    <mergeCell ref="B7:F7"/>
  </mergeCells>
  <printOptions/>
  <pageMargins left="0.9055118110236221" right="0.5118110236220472" top="0.7480314960629921" bottom="0.7480314960629921" header="0.31496062992125984" footer="0.31496062992125984"/>
  <pageSetup horizontalDpi="300" verticalDpi="300" orientation="portrait" paperSize="9" r:id="rId1"/>
  <headerFooter>
    <oddHeader>&amp;C&amp;F</oddHeader>
    <oddFooter>&amp;CStran &amp;P od &amp;N&amp;R&amp;A</oddFooter>
  </headerFooter>
</worksheet>
</file>

<file path=xl/worksheets/sheet15.xml><?xml version="1.0" encoding="utf-8"?>
<worksheet xmlns="http://schemas.openxmlformats.org/spreadsheetml/2006/main" xmlns:r="http://schemas.openxmlformats.org/officeDocument/2006/relationships">
  <dimension ref="A1:F78"/>
  <sheetViews>
    <sheetView showZeros="0" workbookViewId="0" topLeftCell="A21">
      <selection activeCell="B32" sqref="B32"/>
    </sheetView>
  </sheetViews>
  <sheetFormatPr defaultColWidth="9.00390625" defaultRowHeight="12.75"/>
  <cols>
    <col min="1" max="1" width="4.375" style="0" customWidth="1"/>
    <col min="2" max="2" width="40.125" style="46" customWidth="1"/>
    <col min="3" max="3" width="6.875" style="0" customWidth="1"/>
    <col min="4" max="4" width="9.125" style="93" customWidth="1"/>
    <col min="5" max="5" width="11.125" style="93" customWidth="1"/>
    <col min="6" max="6" width="13.00390625" style="0" customWidth="1"/>
  </cols>
  <sheetData>
    <row r="1" ht="15.75">
      <c r="A1" s="15"/>
    </row>
    <row r="2" spans="1:6" ht="19.5">
      <c r="A2" s="37" t="s">
        <v>482</v>
      </c>
      <c r="B2" s="162" t="s">
        <v>81</v>
      </c>
      <c r="C2" s="157"/>
      <c r="D2" s="157"/>
      <c r="E2" s="157"/>
      <c r="F2" s="36"/>
    </row>
    <row r="4" spans="1:6" ht="96.75" customHeight="1">
      <c r="A4" s="16"/>
      <c r="B4" s="210" t="s">
        <v>143</v>
      </c>
      <c r="C4" s="210"/>
      <c r="D4" s="210"/>
      <c r="E4" s="210"/>
      <c r="F4" s="210"/>
    </row>
    <row r="5" spans="1:6" ht="15.75">
      <c r="A5" s="16"/>
      <c r="B5" s="71"/>
      <c r="C5" s="71"/>
      <c r="D5" s="94"/>
      <c r="E5" s="94"/>
      <c r="F5" s="71"/>
    </row>
    <row r="6" spans="1:6" ht="12.75">
      <c r="A6" s="53" t="s">
        <v>86</v>
      </c>
      <c r="B6" s="54" t="s">
        <v>87</v>
      </c>
      <c r="C6" s="53" t="s">
        <v>88</v>
      </c>
      <c r="D6" s="55" t="s">
        <v>89</v>
      </c>
      <c r="E6" s="55" t="s">
        <v>90</v>
      </c>
      <c r="F6" s="55" t="s">
        <v>91</v>
      </c>
    </row>
    <row r="8" spans="1:6" ht="126">
      <c r="A8" s="13" t="s">
        <v>51</v>
      </c>
      <c r="B8" s="106" t="s">
        <v>444</v>
      </c>
      <c r="C8" s="107"/>
      <c r="D8" s="96"/>
      <c r="E8" s="96"/>
      <c r="F8" s="14">
        <f>E8*D8</f>
        <v>0</v>
      </c>
    </row>
    <row r="9" spans="2:6" ht="15.75">
      <c r="B9" s="106"/>
      <c r="C9" s="107" t="s">
        <v>61</v>
      </c>
      <c r="D9" s="96">
        <v>7.3</v>
      </c>
      <c r="E9" s="96"/>
      <c r="F9" s="14">
        <f>E9*D9</f>
        <v>0</v>
      </c>
    </row>
    <row r="10" spans="2:6" ht="15.75">
      <c r="B10" s="82"/>
      <c r="C10" s="20"/>
      <c r="D10" s="14"/>
      <c r="E10" s="96"/>
      <c r="F10" s="14">
        <f>E10*D10</f>
        <v>0</v>
      </c>
    </row>
    <row r="11" spans="1:6" ht="78.75">
      <c r="A11" s="84" t="s">
        <v>52</v>
      </c>
      <c r="B11" s="72" t="s">
        <v>445</v>
      </c>
      <c r="C11" s="20"/>
      <c r="D11" s="14"/>
      <c r="E11" s="96"/>
      <c r="F11" s="14">
        <f>E11*D11</f>
        <v>0</v>
      </c>
    </row>
    <row r="12" spans="1:6" ht="15.75">
      <c r="A12" s="73"/>
      <c r="B12" s="82"/>
      <c r="C12" s="20" t="s">
        <v>61</v>
      </c>
      <c r="D12" s="14">
        <v>40.8</v>
      </c>
      <c r="E12" s="96"/>
      <c r="F12" s="14">
        <f>E12*D12</f>
        <v>0</v>
      </c>
    </row>
    <row r="13" spans="1:6" ht="15.75">
      <c r="A13" s="73"/>
      <c r="B13" s="92"/>
      <c r="C13" s="73"/>
      <c r="D13" s="74"/>
      <c r="E13" s="74"/>
      <c r="F13" s="14">
        <f aca="true" t="shared" si="0" ref="F13:F36">D13*E13</f>
        <v>0</v>
      </c>
    </row>
    <row r="14" spans="1:6" ht="110.25">
      <c r="A14" s="13" t="s">
        <v>53</v>
      </c>
      <c r="B14" s="21" t="s">
        <v>446</v>
      </c>
      <c r="C14" s="73"/>
      <c r="D14" s="74"/>
      <c r="E14" s="74"/>
      <c r="F14" s="14">
        <f t="shared" si="0"/>
        <v>0</v>
      </c>
    </row>
    <row r="15" spans="2:6" ht="15.75">
      <c r="B15" s="72"/>
      <c r="C15" s="73" t="s">
        <v>64</v>
      </c>
      <c r="D15" s="74">
        <v>18.9</v>
      </c>
      <c r="E15" s="74"/>
      <c r="F15" s="14">
        <f t="shared" si="0"/>
        <v>0</v>
      </c>
    </row>
    <row r="16" ht="15.75">
      <c r="F16" s="14">
        <f t="shared" si="0"/>
        <v>0</v>
      </c>
    </row>
    <row r="17" spans="1:6" ht="63">
      <c r="A17" s="84" t="s">
        <v>54</v>
      </c>
      <c r="B17" s="21" t="s">
        <v>159</v>
      </c>
      <c r="F17" s="14">
        <f t="shared" si="0"/>
        <v>0</v>
      </c>
    </row>
    <row r="18" spans="1:6" ht="15.75">
      <c r="A18" s="73"/>
      <c r="C18" s="20" t="s">
        <v>4</v>
      </c>
      <c r="D18" s="14">
        <v>1</v>
      </c>
      <c r="E18" s="14"/>
      <c r="F18" s="14">
        <f t="shared" si="0"/>
        <v>0</v>
      </c>
    </row>
    <row r="19" spans="1:6" ht="15.75">
      <c r="A19" s="73"/>
      <c r="C19" s="20"/>
      <c r="D19" s="14"/>
      <c r="E19" s="14"/>
      <c r="F19" s="14">
        <f t="shared" si="0"/>
        <v>0</v>
      </c>
    </row>
    <row r="20" spans="1:6" ht="31.5">
      <c r="A20" s="13" t="s">
        <v>55</v>
      </c>
      <c r="B20" s="21" t="s">
        <v>207</v>
      </c>
      <c r="F20" s="14">
        <f t="shared" si="0"/>
        <v>0</v>
      </c>
    </row>
    <row r="21" spans="3:6" ht="15.75">
      <c r="C21" s="20" t="s">
        <v>61</v>
      </c>
      <c r="D21" s="14">
        <v>14.9</v>
      </c>
      <c r="E21" s="14"/>
      <c r="F21" s="14">
        <f t="shared" si="0"/>
        <v>0</v>
      </c>
    </row>
    <row r="22" spans="2:6" ht="15.75">
      <c r="B22" s="92"/>
      <c r="C22" s="73"/>
      <c r="D22" s="74"/>
      <c r="E22" s="74"/>
      <c r="F22" s="14">
        <f t="shared" si="0"/>
        <v>0</v>
      </c>
    </row>
    <row r="23" spans="1:6" ht="63">
      <c r="A23" s="84" t="s">
        <v>56</v>
      </c>
      <c r="B23" s="72" t="s">
        <v>206</v>
      </c>
      <c r="C23" s="73"/>
      <c r="D23" s="74"/>
      <c r="E23" s="74"/>
      <c r="F23" s="14">
        <f t="shared" si="0"/>
        <v>0</v>
      </c>
    </row>
    <row r="24" spans="1:6" ht="15.75">
      <c r="A24" s="73"/>
      <c r="B24" s="92"/>
      <c r="C24" s="73" t="s">
        <v>69</v>
      </c>
      <c r="D24" s="74">
        <v>320</v>
      </c>
      <c r="E24" s="74"/>
      <c r="F24" s="14">
        <f t="shared" si="0"/>
        <v>0</v>
      </c>
    </row>
    <row r="25" spans="1:6" ht="15.75">
      <c r="A25" s="73"/>
      <c r="B25" s="92"/>
      <c r="C25" s="73"/>
      <c r="D25" s="74"/>
      <c r="E25" s="74"/>
      <c r="F25" s="14">
        <f t="shared" si="0"/>
        <v>0</v>
      </c>
    </row>
    <row r="26" spans="1:6" ht="78.75">
      <c r="A26" s="13" t="s">
        <v>57</v>
      </c>
      <c r="B26" s="72" t="s">
        <v>447</v>
      </c>
      <c r="C26" s="73"/>
      <c r="D26" s="74"/>
      <c r="E26" s="74"/>
      <c r="F26" s="14">
        <f t="shared" si="0"/>
        <v>0</v>
      </c>
    </row>
    <row r="27" spans="2:6" ht="15.75">
      <c r="B27" s="72"/>
      <c r="C27" s="73" t="s">
        <v>69</v>
      </c>
      <c r="D27" s="74">
        <v>6810</v>
      </c>
      <c r="E27" s="74"/>
      <c r="F27" s="14">
        <f t="shared" si="0"/>
        <v>0</v>
      </c>
    </row>
    <row r="28" spans="2:6" ht="15.75">
      <c r="B28" s="72"/>
      <c r="C28" s="73"/>
      <c r="D28" s="74"/>
      <c r="E28" s="74"/>
      <c r="F28" s="14">
        <f t="shared" si="0"/>
        <v>0</v>
      </c>
    </row>
    <row r="29" spans="1:6" ht="78.75">
      <c r="A29" s="84" t="s">
        <v>58</v>
      </c>
      <c r="B29" s="72" t="s">
        <v>449</v>
      </c>
      <c r="C29" s="73"/>
      <c r="D29" s="74"/>
      <c r="E29" s="74"/>
      <c r="F29" s="14">
        <f t="shared" si="0"/>
        <v>0</v>
      </c>
    </row>
    <row r="30" spans="1:6" ht="15.75">
      <c r="A30" s="73"/>
      <c r="B30" s="72"/>
      <c r="C30" s="73" t="s">
        <v>69</v>
      </c>
      <c r="D30" s="74">
        <v>125</v>
      </c>
      <c r="E30" s="74"/>
      <c r="F30" s="14">
        <f t="shared" si="0"/>
        <v>0</v>
      </c>
    </row>
    <row r="31" spans="1:6" ht="15.75">
      <c r="A31" s="73"/>
      <c r="B31" s="72"/>
      <c r="C31" s="73"/>
      <c r="D31" s="74"/>
      <c r="E31" s="74"/>
      <c r="F31" s="14">
        <f t="shared" si="0"/>
        <v>0</v>
      </c>
    </row>
    <row r="32" spans="1:6" ht="78.75">
      <c r="A32" s="13" t="s">
        <v>59</v>
      </c>
      <c r="B32" s="72" t="s">
        <v>450</v>
      </c>
      <c r="C32" s="73"/>
      <c r="D32" s="74"/>
      <c r="E32" s="74"/>
      <c r="F32" s="14">
        <f t="shared" si="0"/>
        <v>0</v>
      </c>
    </row>
    <row r="33" spans="2:6" ht="15.75">
      <c r="B33" s="72"/>
      <c r="C33" s="73" t="s">
        <v>69</v>
      </c>
      <c r="D33" s="74">
        <v>185</v>
      </c>
      <c r="E33" s="74"/>
      <c r="F33" s="14">
        <f t="shared" si="0"/>
        <v>0</v>
      </c>
    </row>
    <row r="34" spans="2:6" ht="15.75">
      <c r="B34" s="72"/>
      <c r="C34" s="73"/>
      <c r="D34" s="74"/>
      <c r="E34" s="74"/>
      <c r="F34" s="14"/>
    </row>
    <row r="35" spans="1:6" ht="15.75">
      <c r="A35" s="84" t="s">
        <v>25</v>
      </c>
      <c r="B35" s="21" t="s">
        <v>82</v>
      </c>
      <c r="F35" s="14">
        <f t="shared" si="0"/>
        <v>0</v>
      </c>
    </row>
    <row r="36" spans="1:6" ht="15.75">
      <c r="A36" s="73"/>
      <c r="C36" s="20" t="s">
        <v>69</v>
      </c>
      <c r="D36" s="14">
        <v>150</v>
      </c>
      <c r="E36" s="14"/>
      <c r="F36" s="14">
        <f t="shared" si="0"/>
        <v>0</v>
      </c>
    </row>
    <row r="37" ht="15.75">
      <c r="F37" s="14">
        <v>0</v>
      </c>
    </row>
    <row r="38" spans="2:6" ht="16.5" thickBot="1">
      <c r="B38" s="27" t="s">
        <v>83</v>
      </c>
      <c r="C38" s="28"/>
      <c r="D38" s="29"/>
      <c r="E38" s="31"/>
      <c r="F38" s="31">
        <f>SUM(F9:F37)</f>
        <v>0</v>
      </c>
    </row>
    <row r="39" ht="13.5" thickTop="1"/>
    <row r="40" ht="15.75">
      <c r="B40" s="16"/>
    </row>
    <row r="44" ht="15.75">
      <c r="B44" s="44"/>
    </row>
    <row r="54" spans="2:6" ht="15.75">
      <c r="B54" s="44"/>
      <c r="E54" s="26"/>
      <c r="F54" s="26"/>
    </row>
    <row r="58" ht="15.75">
      <c r="B58" s="44"/>
    </row>
    <row r="78" spans="4:6" ht="15.75">
      <c r="D78" s="26"/>
      <c r="E78" s="26"/>
      <c r="F78" s="26"/>
    </row>
  </sheetData>
  <sheetProtection/>
  <mergeCells count="1">
    <mergeCell ref="B4:F4"/>
  </mergeCells>
  <printOptions/>
  <pageMargins left="0.9055118110236221" right="0.5118110236220472" top="0.7480314960629921" bottom="0.7480314960629921" header="0.31496062992125984" footer="0.5118110236220472"/>
  <pageSetup horizontalDpi="300" verticalDpi="300" orientation="portrait" paperSize="9" r:id="rId1"/>
  <headerFooter>
    <oddHeader>&amp;C&amp;F</oddHeader>
    <oddFooter>&amp;CStran &amp;P od &amp;N&amp;R&amp;A</oddFooter>
  </headerFooter>
</worksheet>
</file>

<file path=xl/worksheets/sheet16.xml><?xml version="1.0" encoding="utf-8"?>
<worksheet xmlns="http://schemas.openxmlformats.org/spreadsheetml/2006/main" xmlns:r="http://schemas.openxmlformats.org/officeDocument/2006/relationships">
  <dimension ref="A1:F76"/>
  <sheetViews>
    <sheetView showZeros="0" workbookViewId="0" topLeftCell="A32">
      <selection activeCell="E34" sqref="E34"/>
    </sheetView>
  </sheetViews>
  <sheetFormatPr defaultColWidth="9.00390625" defaultRowHeight="12.75"/>
  <cols>
    <col min="1" max="1" width="5.875" style="0" customWidth="1"/>
    <col min="2" max="2" width="39.625" style="46" customWidth="1"/>
    <col min="3" max="3" width="5.875" style="0" customWidth="1"/>
    <col min="5" max="5" width="10.375" style="0" customWidth="1"/>
    <col min="6" max="6" width="12.875" style="0" customWidth="1"/>
  </cols>
  <sheetData>
    <row r="1" ht="15.75">
      <c r="A1" s="15"/>
    </row>
    <row r="2" spans="1:6" ht="19.5">
      <c r="A2" s="37" t="s">
        <v>483</v>
      </c>
      <c r="B2" s="157" t="s">
        <v>144</v>
      </c>
      <c r="C2" s="157"/>
      <c r="D2" s="157"/>
      <c r="E2" s="157"/>
      <c r="F2" s="36"/>
    </row>
    <row r="4" spans="1:6" ht="63" customHeight="1">
      <c r="A4" s="181" t="s">
        <v>145</v>
      </c>
      <c r="B4" s="211"/>
      <c r="C4" s="211"/>
      <c r="D4" s="211"/>
      <c r="E4" s="211"/>
      <c r="F4" s="211"/>
    </row>
    <row r="5" spans="1:6" ht="79.5" customHeight="1">
      <c r="A5" s="212" t="s">
        <v>146</v>
      </c>
      <c r="B5" s="194"/>
      <c r="C5" s="194"/>
      <c r="D5" s="194"/>
      <c r="E5" s="194"/>
      <c r="F5" s="194"/>
    </row>
    <row r="6" spans="1:6" ht="52.5" customHeight="1">
      <c r="A6" s="212" t="s">
        <v>147</v>
      </c>
      <c r="B6" s="194"/>
      <c r="C6" s="194"/>
      <c r="D6" s="194"/>
      <c r="E6" s="194"/>
      <c r="F6" s="194"/>
    </row>
    <row r="7" spans="1:6" ht="94.5" customHeight="1">
      <c r="A7" s="212" t="s">
        <v>148</v>
      </c>
      <c r="B7" s="194"/>
      <c r="C7" s="194"/>
      <c r="D7" s="194"/>
      <c r="E7" s="194"/>
      <c r="F7" s="194"/>
    </row>
    <row r="8" spans="1:6" ht="12.75">
      <c r="A8" s="53" t="s">
        <v>86</v>
      </c>
      <c r="B8" s="54" t="s">
        <v>87</v>
      </c>
      <c r="C8" s="53" t="s">
        <v>88</v>
      </c>
      <c r="D8" s="55" t="s">
        <v>89</v>
      </c>
      <c r="E8" s="55" t="s">
        <v>90</v>
      </c>
      <c r="F8" s="55" t="s">
        <v>91</v>
      </c>
    </row>
    <row r="10" spans="1:5" ht="78.75">
      <c r="A10" s="13" t="s">
        <v>51</v>
      </c>
      <c r="B10" s="72" t="s">
        <v>474</v>
      </c>
      <c r="C10" s="73"/>
      <c r="D10" s="74"/>
      <c r="E10" s="74"/>
    </row>
    <row r="11" spans="2:6" ht="15.75">
      <c r="B11" s="75"/>
      <c r="C11" s="73" t="s">
        <v>61</v>
      </c>
      <c r="D11" s="74">
        <v>119.6</v>
      </c>
      <c r="E11" s="74"/>
      <c r="F11" s="14">
        <f>D11*E11</f>
        <v>0</v>
      </c>
    </row>
    <row r="12" ht="15.75">
      <c r="F12" s="14">
        <f aca="true" t="shared" si="0" ref="F12:F38">D12*E12</f>
        <v>0</v>
      </c>
    </row>
    <row r="13" spans="1:6" ht="204.75">
      <c r="A13" s="13" t="s">
        <v>52</v>
      </c>
      <c r="B13" s="72" t="s">
        <v>204</v>
      </c>
      <c r="C13" s="73"/>
      <c r="D13" s="74"/>
      <c r="E13" s="74"/>
      <c r="F13" s="14">
        <f t="shared" si="0"/>
        <v>0</v>
      </c>
    </row>
    <row r="14" spans="2:6" ht="15.75">
      <c r="B14" s="75"/>
      <c r="C14" s="73" t="s">
        <v>64</v>
      </c>
      <c r="D14" s="74">
        <v>162.4</v>
      </c>
      <c r="E14" s="74"/>
      <c r="F14" s="14">
        <f t="shared" si="0"/>
        <v>0</v>
      </c>
    </row>
    <row r="15" spans="2:6" ht="15.75">
      <c r="B15" s="75"/>
      <c r="C15" s="73"/>
      <c r="D15" s="74"/>
      <c r="E15" s="74"/>
      <c r="F15" s="14">
        <f t="shared" si="0"/>
        <v>0</v>
      </c>
    </row>
    <row r="16" spans="1:6" ht="189">
      <c r="A16" s="13" t="s">
        <v>53</v>
      </c>
      <c r="B16" s="72" t="s">
        <v>475</v>
      </c>
      <c r="C16" s="73"/>
      <c r="D16" s="74"/>
      <c r="E16" s="74"/>
      <c r="F16" s="14">
        <f t="shared" si="0"/>
        <v>0</v>
      </c>
    </row>
    <row r="17" spans="2:6" ht="15.75">
      <c r="B17" s="75"/>
      <c r="C17" s="73" t="s">
        <v>64</v>
      </c>
      <c r="D17" s="74">
        <v>87.8</v>
      </c>
      <c r="E17" s="74"/>
      <c r="F17" s="14">
        <f t="shared" si="0"/>
        <v>0</v>
      </c>
    </row>
    <row r="18" spans="2:6" ht="15.75">
      <c r="B18" s="75"/>
      <c r="C18" s="73"/>
      <c r="D18" s="74"/>
      <c r="E18" s="74"/>
      <c r="F18" s="14">
        <f t="shared" si="0"/>
        <v>0</v>
      </c>
    </row>
    <row r="19" spans="1:6" ht="204.75">
      <c r="A19" s="13" t="s">
        <v>54</v>
      </c>
      <c r="B19" s="72" t="s">
        <v>476</v>
      </c>
      <c r="C19" s="73"/>
      <c r="D19" s="74"/>
      <c r="E19" s="74"/>
      <c r="F19" s="14">
        <f t="shared" si="0"/>
        <v>0</v>
      </c>
    </row>
    <row r="20" spans="2:6" ht="15.75">
      <c r="B20" s="75"/>
      <c r="C20" s="73" t="s">
        <v>64</v>
      </c>
      <c r="D20" s="74">
        <v>163.5</v>
      </c>
      <c r="E20" s="74"/>
      <c r="F20" s="14">
        <f t="shared" si="0"/>
        <v>0</v>
      </c>
    </row>
    <row r="21" spans="2:6" ht="15.75">
      <c r="B21" s="75"/>
      <c r="C21" s="73"/>
      <c r="D21" s="74"/>
      <c r="E21" s="74"/>
      <c r="F21" s="14">
        <f t="shared" si="0"/>
        <v>0</v>
      </c>
    </row>
    <row r="22" spans="1:6" ht="204.75">
      <c r="A22" s="13" t="s">
        <v>55</v>
      </c>
      <c r="B22" s="72" t="s">
        <v>477</v>
      </c>
      <c r="C22" s="73"/>
      <c r="D22" s="74"/>
      <c r="E22" s="74"/>
      <c r="F22" s="14">
        <f t="shared" si="0"/>
        <v>0</v>
      </c>
    </row>
    <row r="23" spans="2:6" ht="15.75">
      <c r="B23" s="75"/>
      <c r="C23" s="73" t="s">
        <v>64</v>
      </c>
      <c r="D23" s="74">
        <v>437</v>
      </c>
      <c r="E23" s="74"/>
      <c r="F23" s="14">
        <f t="shared" si="0"/>
        <v>0</v>
      </c>
    </row>
    <row r="24" spans="2:6" ht="15.75">
      <c r="B24" s="75"/>
      <c r="C24" s="73"/>
      <c r="D24" s="74"/>
      <c r="E24" s="74"/>
      <c r="F24" s="14">
        <f t="shared" si="0"/>
        <v>0</v>
      </c>
    </row>
    <row r="25" spans="1:6" ht="189">
      <c r="A25" s="13" t="s">
        <v>56</v>
      </c>
      <c r="B25" s="72" t="s">
        <v>478</v>
      </c>
      <c r="C25" s="73"/>
      <c r="D25" s="74"/>
      <c r="E25" s="74"/>
      <c r="F25" s="14">
        <f t="shared" si="0"/>
        <v>0</v>
      </c>
    </row>
    <row r="26" spans="2:6" ht="15.75">
      <c r="B26" s="75"/>
      <c r="C26" s="73" t="s">
        <v>64</v>
      </c>
      <c r="D26" s="74">
        <v>24.2</v>
      </c>
      <c r="E26" s="74"/>
      <c r="F26" s="14">
        <f t="shared" si="0"/>
        <v>0</v>
      </c>
    </row>
    <row r="27" spans="2:6" ht="15.75">
      <c r="B27" s="75"/>
      <c r="C27" s="73"/>
      <c r="D27" s="74"/>
      <c r="E27" s="74"/>
      <c r="F27" s="14">
        <f t="shared" si="0"/>
        <v>0</v>
      </c>
    </row>
    <row r="28" spans="1:6" ht="220.5">
      <c r="A28" s="13" t="s">
        <v>57</v>
      </c>
      <c r="B28" s="72" t="s">
        <v>479</v>
      </c>
      <c r="C28" s="73"/>
      <c r="D28" s="74"/>
      <c r="E28" s="74"/>
      <c r="F28" s="14">
        <f t="shared" si="0"/>
        <v>0</v>
      </c>
    </row>
    <row r="29" spans="2:6" ht="15.75">
      <c r="B29" s="75"/>
      <c r="C29" s="73" t="s">
        <v>64</v>
      </c>
      <c r="D29" s="74">
        <v>44.1</v>
      </c>
      <c r="E29" s="74"/>
      <c r="F29" s="14">
        <f t="shared" si="0"/>
        <v>0</v>
      </c>
    </row>
    <row r="30" spans="2:6" ht="15.75">
      <c r="B30" s="75"/>
      <c r="C30" s="73"/>
      <c r="D30" s="74"/>
      <c r="E30" s="74"/>
      <c r="F30" s="14">
        <f t="shared" si="0"/>
        <v>0</v>
      </c>
    </row>
    <row r="31" spans="1:6" ht="220.5">
      <c r="A31" s="13" t="s">
        <v>58</v>
      </c>
      <c r="B31" s="72" t="s">
        <v>205</v>
      </c>
      <c r="C31" s="20"/>
      <c r="D31" s="14"/>
      <c r="E31" s="14"/>
      <c r="F31" s="14">
        <f t="shared" si="0"/>
        <v>0</v>
      </c>
    </row>
    <row r="32" spans="2:6" ht="15.75">
      <c r="B32" s="21"/>
      <c r="C32" s="20" t="s">
        <v>64</v>
      </c>
      <c r="D32" s="14">
        <v>30.8</v>
      </c>
      <c r="E32" s="83"/>
      <c r="F32" s="14">
        <f t="shared" si="0"/>
        <v>0</v>
      </c>
    </row>
    <row r="33" spans="2:6" ht="15.75">
      <c r="B33" s="21"/>
      <c r="C33" s="20"/>
      <c r="D33" s="14"/>
      <c r="E33" s="83"/>
      <c r="F33" s="14">
        <f t="shared" si="0"/>
        <v>0</v>
      </c>
    </row>
    <row r="34" spans="1:6" ht="94.5">
      <c r="A34" s="13" t="s">
        <v>59</v>
      </c>
      <c r="B34" s="156" t="s">
        <v>480</v>
      </c>
      <c r="C34" s="20"/>
      <c r="D34" s="14"/>
      <c r="E34" s="14"/>
      <c r="F34" s="14">
        <f t="shared" si="0"/>
        <v>0</v>
      </c>
    </row>
    <row r="35" spans="2:6" ht="15.75">
      <c r="B35" s="21"/>
      <c r="C35" s="20" t="s">
        <v>64</v>
      </c>
      <c r="D35" s="14">
        <v>112.8</v>
      </c>
      <c r="E35" s="14"/>
      <c r="F35" s="14">
        <f t="shared" si="0"/>
        <v>0</v>
      </c>
    </row>
    <row r="36" spans="2:6" ht="15.75">
      <c r="B36" s="76"/>
      <c r="C36" s="73"/>
      <c r="D36" s="74"/>
      <c r="E36" s="74"/>
      <c r="F36" s="14">
        <f t="shared" si="0"/>
        <v>0</v>
      </c>
    </row>
    <row r="37" spans="1:6" ht="15.75">
      <c r="A37" s="13" t="s">
        <v>25</v>
      </c>
      <c r="B37" s="72" t="s">
        <v>149</v>
      </c>
      <c r="C37" s="73"/>
      <c r="D37" s="74"/>
      <c r="E37" s="74"/>
      <c r="F37" s="14">
        <f t="shared" si="0"/>
        <v>0</v>
      </c>
    </row>
    <row r="38" spans="2:6" ht="15.75">
      <c r="B38" s="72"/>
      <c r="C38" s="73" t="s">
        <v>61</v>
      </c>
      <c r="D38" s="74">
        <v>98.8</v>
      </c>
      <c r="E38" s="74"/>
      <c r="F38" s="14">
        <f t="shared" si="0"/>
        <v>0</v>
      </c>
    </row>
    <row r="39" ht="15.75">
      <c r="F39" s="14">
        <f>D39*E39</f>
        <v>0</v>
      </c>
    </row>
    <row r="40" spans="2:6" ht="16.5" thickBot="1">
      <c r="B40" s="27" t="s">
        <v>150</v>
      </c>
      <c r="C40" s="28"/>
      <c r="D40" s="29"/>
      <c r="E40" s="31"/>
      <c r="F40" s="31">
        <f>SUM(F11:F39)</f>
        <v>0</v>
      </c>
    </row>
    <row r="41" ht="13.5" thickTop="1"/>
    <row r="42" ht="15.75">
      <c r="B42" s="44"/>
    </row>
    <row r="52" spans="2:6" ht="15.75">
      <c r="B52" s="44"/>
      <c r="E52" s="26"/>
      <c r="F52" s="26"/>
    </row>
    <row r="56" ht="15.75">
      <c r="B56" s="44"/>
    </row>
    <row r="76" spans="4:6" ht="15.75">
      <c r="D76" s="26"/>
      <c r="E76" s="26"/>
      <c r="F76" s="26"/>
    </row>
  </sheetData>
  <sheetProtection/>
  <mergeCells count="4">
    <mergeCell ref="A4:F4"/>
    <mergeCell ref="A5:F5"/>
    <mergeCell ref="A6:F6"/>
    <mergeCell ref="A7:F7"/>
  </mergeCells>
  <printOptions/>
  <pageMargins left="0.9055118110236221" right="0.5118110236220472" top="0.7480314960629921" bottom="0.7480314960629921" header="0.31496062992125984" footer="0.31496062992125984"/>
  <pageSetup horizontalDpi="300" verticalDpi="300" orientation="portrait" paperSize="9" r:id="rId1"/>
  <headerFooter>
    <oddHeader>&amp;C&amp;F</oddHeader>
    <oddFooter>&amp;CStran &amp;P od &amp;N&amp;R&amp;A</oddFooter>
  </headerFooter>
</worksheet>
</file>

<file path=xl/worksheets/sheet17.xml><?xml version="1.0" encoding="utf-8"?>
<worksheet xmlns="http://schemas.openxmlformats.org/spreadsheetml/2006/main" xmlns:r="http://schemas.openxmlformats.org/officeDocument/2006/relationships">
  <dimension ref="A1:F48"/>
  <sheetViews>
    <sheetView showZeros="0" workbookViewId="0" topLeftCell="A1">
      <selection activeCell="E7" sqref="E7"/>
    </sheetView>
  </sheetViews>
  <sheetFormatPr defaultColWidth="9.00390625" defaultRowHeight="12.75"/>
  <cols>
    <col min="1" max="1" width="5.875" style="0" customWidth="1"/>
    <col min="2" max="2" width="39.625" style="46" customWidth="1"/>
    <col min="3" max="3" width="5.875" style="0" customWidth="1"/>
    <col min="5" max="5" width="10.375" style="0" customWidth="1"/>
    <col min="6" max="6" width="12.875" style="0" customWidth="1"/>
  </cols>
  <sheetData>
    <row r="1" ht="15.75">
      <c r="A1" s="141"/>
    </row>
    <row r="2" spans="1:6" ht="19.5">
      <c r="A2" s="37" t="s">
        <v>495</v>
      </c>
      <c r="B2" s="157" t="s">
        <v>496</v>
      </c>
      <c r="C2" s="157"/>
      <c r="D2" s="157"/>
      <c r="E2" s="157"/>
      <c r="F2" s="36"/>
    </row>
    <row r="4" spans="1:6" ht="12.75">
      <c r="A4" s="53" t="s">
        <v>86</v>
      </c>
      <c r="B4" s="54" t="s">
        <v>87</v>
      </c>
      <c r="C4" s="53" t="s">
        <v>88</v>
      </c>
      <c r="D4" s="55" t="s">
        <v>89</v>
      </c>
      <c r="E4" s="55" t="s">
        <v>90</v>
      </c>
      <c r="F4" s="55" t="s">
        <v>91</v>
      </c>
    </row>
    <row r="6" spans="1:5" ht="63">
      <c r="A6" s="142" t="s">
        <v>51</v>
      </c>
      <c r="B6" s="72" t="s">
        <v>448</v>
      </c>
      <c r="C6" s="73"/>
      <c r="D6" s="74"/>
      <c r="E6" s="74"/>
    </row>
    <row r="7" spans="2:6" ht="15.75">
      <c r="B7" s="72"/>
      <c r="C7" s="73" t="s">
        <v>69</v>
      </c>
      <c r="D7" s="74">
        <v>558</v>
      </c>
      <c r="E7" s="74"/>
      <c r="F7" s="96">
        <f>D7*E7</f>
        <v>0</v>
      </c>
    </row>
    <row r="8" ht="15.75">
      <c r="F8" s="96">
        <f>D8*E8</f>
        <v>0</v>
      </c>
    </row>
    <row r="9" spans="1:6" ht="299.25">
      <c r="A9" s="142" t="s">
        <v>52</v>
      </c>
      <c r="B9" s="72" t="s">
        <v>497</v>
      </c>
      <c r="C9" s="73"/>
      <c r="D9" s="74"/>
      <c r="E9" s="74"/>
      <c r="F9" s="96">
        <f>D9*E9</f>
        <v>0</v>
      </c>
    </row>
    <row r="10" spans="2:6" ht="15.75">
      <c r="B10" s="75"/>
      <c r="C10" s="73" t="s">
        <v>181</v>
      </c>
      <c r="D10" s="74">
        <v>1</v>
      </c>
      <c r="E10" s="74"/>
      <c r="F10" s="96">
        <f>D10*E10</f>
        <v>0</v>
      </c>
    </row>
    <row r="11" spans="2:6" ht="15.75">
      <c r="B11" s="75"/>
      <c r="C11" s="73"/>
      <c r="D11" s="74"/>
      <c r="E11" s="74"/>
      <c r="F11" s="96">
        <f>D11*E11</f>
        <v>0</v>
      </c>
    </row>
    <row r="12" spans="2:6" ht="16.5" thickBot="1">
      <c r="B12" s="27" t="s">
        <v>498</v>
      </c>
      <c r="C12" s="28"/>
      <c r="D12" s="29"/>
      <c r="E12" s="31"/>
      <c r="F12" s="31">
        <f>SUM(F7:F11)</f>
        <v>0</v>
      </c>
    </row>
    <row r="13" ht="13.5" thickTop="1"/>
    <row r="14" ht="15.75">
      <c r="B14" s="148"/>
    </row>
    <row r="24" spans="2:6" ht="15.75">
      <c r="B24" s="148"/>
      <c r="E24" s="149"/>
      <c r="F24" s="149"/>
    </row>
    <row r="28" ht="15.75">
      <c r="B28" s="148"/>
    </row>
    <row r="48" spans="4:6" ht="15.75">
      <c r="D48" s="149"/>
      <c r="E48" s="149"/>
      <c r="F48" s="149"/>
    </row>
  </sheetData>
  <sheetProtection/>
  <printOptions/>
  <pageMargins left="0.7" right="0.7" top="0.75" bottom="0.75" header="0.3" footer="0.3"/>
  <pageSetup horizontalDpi="600" verticalDpi="600" orientation="portrait" paperSize="9" r:id="rId1"/>
  <headerFooter>
    <oddHeader>&amp;C&amp;F</oddHeader>
    <oddFooter>&amp;CStran &amp;P od &amp;N&amp;R&amp;A</oddFooter>
  </headerFooter>
</worksheet>
</file>

<file path=xl/worksheets/sheet2.xml><?xml version="1.0" encoding="utf-8"?>
<worksheet xmlns="http://schemas.openxmlformats.org/spreadsheetml/2006/main" xmlns:r="http://schemas.openxmlformats.org/officeDocument/2006/relationships">
  <dimension ref="A10:I19"/>
  <sheetViews>
    <sheetView workbookViewId="0" topLeftCell="A6">
      <selection activeCell="B15" sqref="B15"/>
    </sheetView>
  </sheetViews>
  <sheetFormatPr defaultColWidth="9.00390625" defaultRowHeight="12.75"/>
  <cols>
    <col min="1" max="1" width="6.625" style="58" customWidth="1"/>
    <col min="2" max="2" width="13.00390625" style="59" bestFit="1" customWidth="1"/>
    <col min="3" max="4" width="9.125" style="47" customWidth="1"/>
    <col min="5" max="5" width="3.00390625" style="47" customWidth="1"/>
    <col min="6" max="6" width="9.125" style="47" customWidth="1"/>
    <col min="7" max="7" width="8.25390625" style="47" customWidth="1"/>
    <col min="8" max="8" width="5.00390625" style="47" hidden="1" customWidth="1"/>
    <col min="9" max="9" width="26.25390625" style="47" customWidth="1"/>
    <col min="10" max="16384" width="9.125" style="47" customWidth="1"/>
  </cols>
  <sheetData>
    <row r="10" spans="3:8" ht="20.25">
      <c r="C10" s="60" t="s">
        <v>23</v>
      </c>
      <c r="D10" s="61"/>
      <c r="E10" s="61"/>
      <c r="F10" s="61"/>
      <c r="G10" s="61"/>
      <c r="H10" s="61"/>
    </row>
    <row r="13" spans="1:9" ht="24.75" customHeight="1">
      <c r="A13" s="63" t="str">
        <f>+'zemeljska dela'!A2</f>
        <v>I.</v>
      </c>
      <c r="B13" s="64" t="str">
        <f>+'zemeljska dela'!B2</f>
        <v>ZEMELJSKA DELA</v>
      </c>
      <c r="C13" s="65"/>
      <c r="D13" s="66"/>
      <c r="E13" s="66"/>
      <c r="F13" s="66"/>
      <c r="G13" s="66"/>
      <c r="H13" s="66"/>
      <c r="I13" s="67">
        <f>'zemeljska dela'!F98</f>
        <v>0</v>
      </c>
    </row>
    <row r="14" spans="1:9" ht="24.75" customHeight="1">
      <c r="A14" s="63" t="str">
        <f>+'betonska dela'!A2</f>
        <v>II.</v>
      </c>
      <c r="B14" s="64" t="str">
        <f>+'betonska dela'!B2</f>
        <v>BETONSKA DELA</v>
      </c>
      <c r="C14" s="65"/>
      <c r="D14" s="66"/>
      <c r="E14" s="66"/>
      <c r="F14" s="66"/>
      <c r="G14" s="66"/>
      <c r="H14" s="66"/>
      <c r="I14" s="67">
        <f>'betonska dela'!F93</f>
        <v>0</v>
      </c>
    </row>
    <row r="15" spans="1:9" ht="24.75" customHeight="1">
      <c r="A15" s="63" t="str">
        <f>+opaži!A2</f>
        <v>III.</v>
      </c>
      <c r="B15" s="64" t="str">
        <f>+opaži!B2</f>
        <v>OPAŽI</v>
      </c>
      <c r="C15" s="65"/>
      <c r="D15" s="66"/>
      <c r="E15" s="66"/>
      <c r="F15" s="66"/>
      <c r="G15" s="66"/>
      <c r="H15" s="66"/>
      <c r="I15" s="67">
        <f>opaži!F102</f>
        <v>0</v>
      </c>
    </row>
    <row r="16" spans="1:9" ht="24.75" customHeight="1">
      <c r="A16" s="63" t="str">
        <f>+'zidarska dela'!A2</f>
        <v>IV.</v>
      </c>
      <c r="B16" s="64" t="str">
        <f>+'zidarska dela'!B2</f>
        <v>ZIDARSKA DELA</v>
      </c>
      <c r="C16" s="65"/>
      <c r="D16" s="66"/>
      <c r="E16" s="66"/>
      <c r="F16" s="66"/>
      <c r="G16" s="66"/>
      <c r="H16" s="66"/>
      <c r="I16" s="67">
        <f>'zidarska dela'!F131</f>
        <v>0</v>
      </c>
    </row>
    <row r="17" spans="1:9" ht="24.75" customHeight="1">
      <c r="A17" s="63" t="str">
        <f>+kanalizacija!A2</f>
        <v>V.</v>
      </c>
      <c r="B17" s="64" t="str">
        <f>+kanalizacija!B2</f>
        <v>KANALIZACIJA</v>
      </c>
      <c r="C17" s="65"/>
      <c r="D17" s="66"/>
      <c r="E17" s="66"/>
      <c r="F17" s="66"/>
      <c r="G17" s="66"/>
      <c r="H17" s="66"/>
      <c r="I17" s="67">
        <f>kanalizacija!F71</f>
        <v>0</v>
      </c>
    </row>
    <row r="18" spans="1:9" ht="21.75" customHeight="1">
      <c r="A18" s="59"/>
      <c r="B18" s="62"/>
      <c r="F18" s="66"/>
      <c r="G18" s="66"/>
      <c r="H18" s="66"/>
      <c r="I18" s="67"/>
    </row>
    <row r="19" spans="5:9" ht="19.5" thickBot="1">
      <c r="E19" s="66"/>
      <c r="F19" s="68" t="s">
        <v>24</v>
      </c>
      <c r="G19" s="69"/>
      <c r="H19" s="69"/>
      <c r="I19" s="70">
        <f>SUM(I13:I17)</f>
        <v>0</v>
      </c>
    </row>
    <row r="20" ht="19.5" thickTop="1"/>
  </sheetData>
  <sheetProtection/>
  <printOptions/>
  <pageMargins left="0.984251968503937" right="0.3937007874015748" top="0.984251968503937" bottom="0.984251968503937" header="0" footer="0"/>
  <pageSetup horizontalDpi="300" verticalDpi="300" orientation="portrait" paperSize="9"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dimension ref="A1:F98"/>
  <sheetViews>
    <sheetView showZeros="0" zoomScale="110" zoomScaleNormal="110" workbookViewId="0" topLeftCell="A86">
      <selection activeCell="E91" sqref="E91"/>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6.75390625" style="14" customWidth="1"/>
    <col min="7" max="16384" width="9.125" style="12" customWidth="1"/>
  </cols>
  <sheetData>
    <row r="1" ht="15.75">
      <c r="A1" s="15"/>
    </row>
    <row r="2" spans="1:6" ht="19.5">
      <c r="A2" s="37" t="s">
        <v>45</v>
      </c>
      <c r="B2" s="177" t="s">
        <v>60</v>
      </c>
      <c r="C2" s="177"/>
      <c r="D2" s="177"/>
      <c r="E2" s="177"/>
      <c r="F2" s="36"/>
    </row>
    <row r="4" spans="1:6" ht="104.25" customHeight="1">
      <c r="A4" s="178" t="s">
        <v>174</v>
      </c>
      <c r="B4" s="176"/>
      <c r="C4" s="176"/>
      <c r="D4" s="176"/>
      <c r="E4" s="176"/>
      <c r="F4" s="176"/>
    </row>
    <row r="5" spans="1:6" ht="30.75" customHeight="1">
      <c r="A5" s="179" t="s">
        <v>92</v>
      </c>
      <c r="B5" s="176"/>
      <c r="C5" s="176"/>
      <c r="D5" s="176"/>
      <c r="E5" s="176"/>
      <c r="F5" s="176"/>
    </row>
    <row r="6" spans="1:6" ht="21" customHeight="1">
      <c r="A6" s="175" t="s">
        <v>93</v>
      </c>
      <c r="B6" s="176"/>
      <c r="C6" s="176"/>
      <c r="D6" s="176"/>
      <c r="E6" s="176"/>
      <c r="F6" s="176"/>
    </row>
    <row r="7" spans="1:6" ht="47.25" customHeight="1">
      <c r="A7" s="175" t="s">
        <v>175</v>
      </c>
      <c r="B7" s="176"/>
      <c r="C7" s="176"/>
      <c r="D7" s="176"/>
      <c r="E7" s="176"/>
      <c r="F7" s="176"/>
    </row>
    <row r="8" spans="1:6" ht="47.25" customHeight="1">
      <c r="A8" s="175" t="s">
        <v>94</v>
      </c>
      <c r="B8" s="176"/>
      <c r="C8" s="176"/>
      <c r="D8" s="176"/>
      <c r="E8" s="176"/>
      <c r="F8" s="176"/>
    </row>
    <row r="9" spans="1:6" ht="33" customHeight="1">
      <c r="A9" s="175" t="s">
        <v>95</v>
      </c>
      <c r="B9" s="176"/>
      <c r="C9" s="176"/>
      <c r="D9" s="176"/>
      <c r="E9" s="176"/>
      <c r="F9" s="176"/>
    </row>
    <row r="10" spans="1:6" ht="36" customHeight="1">
      <c r="A10" s="175" t="s">
        <v>96</v>
      </c>
      <c r="B10" s="176"/>
      <c r="C10" s="176"/>
      <c r="D10" s="176"/>
      <c r="E10" s="176"/>
      <c r="F10" s="176"/>
    </row>
    <row r="11" spans="1:6" ht="10.5" customHeight="1">
      <c r="A11" s="57"/>
      <c r="B11" s="56"/>
      <c r="C11" s="56"/>
      <c r="D11" s="56"/>
      <c r="E11" s="56"/>
      <c r="F11" s="56"/>
    </row>
    <row r="12" spans="1:6" ht="12.75">
      <c r="A12" s="53" t="s">
        <v>86</v>
      </c>
      <c r="B12" s="54" t="s">
        <v>87</v>
      </c>
      <c r="C12" s="53" t="s">
        <v>88</v>
      </c>
      <c r="D12" s="55" t="s">
        <v>89</v>
      </c>
      <c r="E12" s="55" t="s">
        <v>90</v>
      </c>
      <c r="F12" s="55" t="s">
        <v>91</v>
      </c>
    </row>
    <row r="14" spans="1:2" ht="31.5">
      <c r="A14" s="13" t="s">
        <v>51</v>
      </c>
      <c r="B14" s="21" t="s">
        <v>242</v>
      </c>
    </row>
    <row r="15" spans="3:6" ht="15.75">
      <c r="C15" s="20" t="s">
        <v>4</v>
      </c>
      <c r="D15" s="14">
        <v>6</v>
      </c>
      <c r="F15" s="14">
        <f>D15*E15</f>
        <v>0</v>
      </c>
    </row>
    <row r="16" ht="15.75">
      <c r="F16" s="14">
        <f aca="true" t="shared" si="0" ref="F16:F85">D16*E16</f>
        <v>0</v>
      </c>
    </row>
    <row r="17" spans="1:6" ht="31.5">
      <c r="A17" s="13" t="s">
        <v>52</v>
      </c>
      <c r="B17" s="21" t="s">
        <v>243</v>
      </c>
      <c r="F17" s="14">
        <f t="shared" si="0"/>
        <v>0</v>
      </c>
    </row>
    <row r="18" spans="3:6" ht="15.75">
      <c r="C18" s="20" t="s">
        <v>4</v>
      </c>
      <c r="D18" s="14">
        <v>6</v>
      </c>
      <c r="F18" s="14">
        <f t="shared" si="0"/>
        <v>0</v>
      </c>
    </row>
    <row r="19" ht="15.75">
      <c r="F19" s="14">
        <f t="shared" si="0"/>
        <v>0</v>
      </c>
    </row>
    <row r="20" spans="1:6" ht="47.25">
      <c r="A20" s="13" t="s">
        <v>53</v>
      </c>
      <c r="B20" s="21" t="s">
        <v>244</v>
      </c>
      <c r="F20" s="14">
        <f t="shared" si="0"/>
        <v>0</v>
      </c>
    </row>
    <row r="21" spans="3:6" ht="15.75">
      <c r="C21" s="20" t="s">
        <v>62</v>
      </c>
      <c r="D21" s="14">
        <v>973.5</v>
      </c>
      <c r="F21" s="14">
        <f t="shared" si="0"/>
        <v>0</v>
      </c>
    </row>
    <row r="22" ht="15.75">
      <c r="F22" s="14">
        <f t="shared" si="0"/>
        <v>0</v>
      </c>
    </row>
    <row r="23" spans="1:6" ht="47.25">
      <c r="A23" s="13" t="s">
        <v>54</v>
      </c>
      <c r="B23" s="21" t="s">
        <v>176</v>
      </c>
      <c r="F23" s="14">
        <f t="shared" si="0"/>
        <v>0</v>
      </c>
    </row>
    <row r="24" spans="3:6" ht="15.75">
      <c r="C24" s="20" t="s">
        <v>62</v>
      </c>
      <c r="D24" s="14">
        <v>1877.8</v>
      </c>
      <c r="F24" s="14">
        <f t="shared" si="0"/>
        <v>0</v>
      </c>
    </row>
    <row r="25" ht="15.75">
      <c r="F25" s="14">
        <f t="shared" si="0"/>
        <v>0</v>
      </c>
    </row>
    <row r="26" spans="1:6" ht="15.75">
      <c r="A26" s="13" t="s">
        <v>55</v>
      </c>
      <c r="B26" s="21" t="s">
        <v>245</v>
      </c>
      <c r="F26" s="14">
        <f t="shared" si="0"/>
        <v>0</v>
      </c>
    </row>
    <row r="27" spans="2:6" ht="15.75">
      <c r="B27" s="16"/>
      <c r="C27" s="20" t="s">
        <v>62</v>
      </c>
      <c r="D27" s="14">
        <v>1</v>
      </c>
      <c r="F27" s="14">
        <f t="shared" si="0"/>
        <v>0</v>
      </c>
    </row>
    <row r="28" spans="2:6" ht="15.75">
      <c r="B28" s="16"/>
      <c r="F28" s="14">
        <f t="shared" si="0"/>
        <v>0</v>
      </c>
    </row>
    <row r="29" spans="1:6" ht="63">
      <c r="A29" s="13" t="s">
        <v>56</v>
      </c>
      <c r="B29" s="21" t="s">
        <v>246</v>
      </c>
      <c r="F29" s="14">
        <f t="shared" si="0"/>
        <v>0</v>
      </c>
    </row>
    <row r="30" spans="3:6" ht="15.75">
      <c r="C30" s="20" t="s">
        <v>62</v>
      </c>
      <c r="D30" s="14">
        <v>104</v>
      </c>
      <c r="F30" s="14">
        <f t="shared" si="0"/>
        <v>0</v>
      </c>
    </row>
    <row r="32" spans="1:6" ht="63">
      <c r="A32" s="13" t="s">
        <v>57</v>
      </c>
      <c r="B32" s="21" t="s">
        <v>275</v>
      </c>
      <c r="F32" s="14">
        <f>D32*E32</f>
        <v>0</v>
      </c>
    </row>
    <row r="33" spans="3:6" ht="15.75">
      <c r="C33" s="20" t="s">
        <v>62</v>
      </c>
      <c r="D33" s="14">
        <v>155</v>
      </c>
      <c r="F33" s="14">
        <f>D33*E33</f>
        <v>0</v>
      </c>
    </row>
    <row r="34" ht="15.75">
      <c r="F34" s="14">
        <f t="shared" si="0"/>
        <v>0</v>
      </c>
    </row>
    <row r="35" spans="1:6" ht="47.25">
      <c r="A35" s="13" t="s">
        <v>58</v>
      </c>
      <c r="B35" s="21" t="s">
        <v>247</v>
      </c>
      <c r="F35" s="14">
        <f t="shared" si="0"/>
        <v>0</v>
      </c>
    </row>
    <row r="36" spans="3:6" ht="15.75">
      <c r="C36" s="20" t="s">
        <v>62</v>
      </c>
      <c r="D36" s="14">
        <v>17.5</v>
      </c>
      <c r="F36" s="14">
        <f t="shared" si="0"/>
        <v>0</v>
      </c>
    </row>
    <row r="37" ht="15.75">
      <c r="F37" s="14">
        <f t="shared" si="0"/>
        <v>0</v>
      </c>
    </row>
    <row r="38" spans="1:6" ht="31.5">
      <c r="A38" s="13" t="s">
        <v>59</v>
      </c>
      <c r="B38" s="21" t="s">
        <v>63</v>
      </c>
      <c r="F38" s="14">
        <f t="shared" si="0"/>
        <v>0</v>
      </c>
    </row>
    <row r="39" spans="3:6" ht="15.75">
      <c r="C39" s="20" t="s">
        <v>64</v>
      </c>
      <c r="D39" s="14">
        <v>973</v>
      </c>
      <c r="F39" s="14">
        <f t="shared" si="0"/>
        <v>0</v>
      </c>
    </row>
    <row r="40" ht="15.75">
      <c r="F40" s="14">
        <f t="shared" si="0"/>
        <v>0</v>
      </c>
    </row>
    <row r="41" spans="1:6" ht="15.75">
      <c r="A41" s="13" t="s">
        <v>25</v>
      </c>
      <c r="B41" s="21" t="s">
        <v>65</v>
      </c>
      <c r="F41" s="14">
        <f t="shared" si="0"/>
        <v>0</v>
      </c>
    </row>
    <row r="42" spans="3:6" ht="15.75">
      <c r="C42" s="20" t="s">
        <v>64</v>
      </c>
      <c r="D42" s="14">
        <v>973</v>
      </c>
      <c r="F42" s="14">
        <f t="shared" si="0"/>
        <v>0</v>
      </c>
    </row>
    <row r="43" ht="15.75">
      <c r="F43" s="14">
        <f t="shared" si="0"/>
        <v>0</v>
      </c>
    </row>
    <row r="44" spans="1:6" ht="31.5">
      <c r="A44" s="13" t="s">
        <v>26</v>
      </c>
      <c r="B44" s="21" t="s">
        <v>17</v>
      </c>
      <c r="F44" s="14">
        <f t="shared" si="0"/>
        <v>0</v>
      </c>
    </row>
    <row r="45" spans="3:6" ht="15.75">
      <c r="C45" s="20" t="s">
        <v>64</v>
      </c>
      <c r="D45" s="14">
        <v>973</v>
      </c>
      <c r="F45" s="14">
        <f t="shared" si="0"/>
        <v>0</v>
      </c>
    </row>
    <row r="46" ht="15.75">
      <c r="F46" s="14">
        <f t="shared" si="0"/>
        <v>0</v>
      </c>
    </row>
    <row r="47" spans="1:6" ht="47.25">
      <c r="A47" s="13" t="s">
        <v>27</v>
      </c>
      <c r="B47" s="21" t="s">
        <v>248</v>
      </c>
      <c r="F47" s="14">
        <f t="shared" si="0"/>
        <v>0</v>
      </c>
    </row>
    <row r="48" spans="3:6" ht="15.75">
      <c r="C48" s="20" t="s">
        <v>62</v>
      </c>
      <c r="D48" s="14">
        <v>141</v>
      </c>
      <c r="F48" s="14">
        <f t="shared" si="0"/>
        <v>0</v>
      </c>
    </row>
    <row r="49" ht="15.75">
      <c r="F49" s="14">
        <f t="shared" si="0"/>
        <v>0</v>
      </c>
    </row>
    <row r="50" spans="1:6" ht="47.25">
      <c r="A50" s="13" t="s">
        <v>28</v>
      </c>
      <c r="B50" s="21" t="s">
        <v>249</v>
      </c>
      <c r="F50" s="14">
        <f t="shared" si="0"/>
        <v>0</v>
      </c>
    </row>
    <row r="51" spans="3:6" ht="15.75">
      <c r="C51" s="20" t="s">
        <v>62</v>
      </c>
      <c r="D51" s="14">
        <v>349</v>
      </c>
      <c r="F51" s="14">
        <f t="shared" si="0"/>
        <v>0</v>
      </c>
    </row>
    <row r="52" ht="15.75">
      <c r="F52" s="14">
        <f t="shared" si="0"/>
        <v>0</v>
      </c>
    </row>
    <row r="53" spans="1:6" ht="31.5">
      <c r="A53" s="13" t="s">
        <v>29</v>
      </c>
      <c r="B53" s="21" t="s">
        <v>250</v>
      </c>
      <c r="F53" s="14">
        <f t="shared" si="0"/>
        <v>0</v>
      </c>
    </row>
    <row r="54" spans="3:6" ht="15.75">
      <c r="C54" s="20" t="s">
        <v>62</v>
      </c>
      <c r="D54" s="14">
        <v>184</v>
      </c>
      <c r="F54" s="14">
        <f t="shared" si="0"/>
        <v>0</v>
      </c>
    </row>
    <row r="55" ht="38.25" customHeight="1">
      <c r="F55" s="14">
        <f t="shared" si="0"/>
        <v>0</v>
      </c>
    </row>
    <row r="56" spans="1:6" ht="47.25">
      <c r="A56" s="13" t="s">
        <v>30</v>
      </c>
      <c r="B56" s="21" t="s">
        <v>251</v>
      </c>
      <c r="F56" s="14">
        <f t="shared" si="0"/>
        <v>0</v>
      </c>
    </row>
    <row r="57" spans="3:6" ht="15.75">
      <c r="C57" s="20" t="s">
        <v>62</v>
      </c>
      <c r="D57" s="14">
        <v>168</v>
      </c>
      <c r="F57" s="14">
        <f t="shared" si="0"/>
        <v>0</v>
      </c>
    </row>
    <row r="58" ht="15.75">
      <c r="F58" s="14">
        <f t="shared" si="0"/>
        <v>0</v>
      </c>
    </row>
    <row r="59" spans="1:6" ht="47.25">
      <c r="A59" s="13" t="s">
        <v>31</v>
      </c>
      <c r="B59" s="21" t="s">
        <v>252</v>
      </c>
      <c r="F59" s="14">
        <f t="shared" si="0"/>
        <v>0</v>
      </c>
    </row>
    <row r="60" spans="3:6" ht="15.75">
      <c r="C60" s="20" t="s">
        <v>62</v>
      </c>
      <c r="D60" s="14">
        <v>128</v>
      </c>
      <c r="F60" s="14">
        <f t="shared" si="0"/>
        <v>0</v>
      </c>
    </row>
    <row r="61" ht="15.75">
      <c r="F61" s="14">
        <f t="shared" si="0"/>
        <v>0</v>
      </c>
    </row>
    <row r="62" spans="1:6" ht="31.5">
      <c r="A62" s="13" t="s">
        <v>32</v>
      </c>
      <c r="B62" s="21" t="s">
        <v>253</v>
      </c>
      <c r="F62" s="14">
        <f t="shared" si="0"/>
        <v>0</v>
      </c>
    </row>
    <row r="63" spans="3:6" ht="15.75">
      <c r="C63" s="20" t="s">
        <v>62</v>
      </c>
      <c r="D63" s="14">
        <v>283</v>
      </c>
      <c r="F63" s="14">
        <f t="shared" si="0"/>
        <v>0</v>
      </c>
    </row>
    <row r="64" ht="15.75">
      <c r="F64" s="14">
        <f t="shared" si="0"/>
        <v>0</v>
      </c>
    </row>
    <row r="65" spans="1:6" ht="31.5">
      <c r="A65" s="13" t="s">
        <v>33</v>
      </c>
      <c r="B65" s="21" t="s">
        <v>22</v>
      </c>
      <c r="F65" s="14">
        <f t="shared" si="0"/>
        <v>0</v>
      </c>
    </row>
    <row r="66" spans="3:6" ht="15.75">
      <c r="C66" s="20" t="s">
        <v>62</v>
      </c>
      <c r="D66" s="14">
        <v>701</v>
      </c>
      <c r="F66" s="14">
        <f t="shared" si="0"/>
        <v>0</v>
      </c>
    </row>
    <row r="67" ht="15.75">
      <c r="F67" s="14">
        <f t="shared" si="0"/>
        <v>0</v>
      </c>
    </row>
    <row r="68" spans="1:6" ht="31.5">
      <c r="A68" s="13" t="s">
        <v>34</v>
      </c>
      <c r="B68" s="21" t="s">
        <v>211</v>
      </c>
      <c r="F68" s="14">
        <f t="shared" si="0"/>
        <v>0</v>
      </c>
    </row>
    <row r="69" spans="3:6" ht="15.75">
      <c r="C69" s="20" t="s">
        <v>62</v>
      </c>
      <c r="D69" s="14">
        <v>2426.3</v>
      </c>
      <c r="F69" s="14">
        <f t="shared" si="0"/>
        <v>0</v>
      </c>
    </row>
    <row r="70" ht="15.75">
      <c r="F70" s="14">
        <f t="shared" si="0"/>
        <v>0</v>
      </c>
    </row>
    <row r="71" spans="1:6" ht="47.25">
      <c r="A71" s="13" t="s">
        <v>35</v>
      </c>
      <c r="B71" s="21" t="s">
        <v>212</v>
      </c>
      <c r="F71" s="14">
        <f t="shared" si="0"/>
        <v>0</v>
      </c>
    </row>
    <row r="72" spans="3:6" ht="15.75">
      <c r="C72" s="20" t="s">
        <v>62</v>
      </c>
      <c r="D72" s="14">
        <v>701</v>
      </c>
      <c r="F72" s="14">
        <f t="shared" si="0"/>
        <v>0</v>
      </c>
    </row>
    <row r="73" ht="15.75">
      <c r="F73" s="14">
        <f t="shared" si="0"/>
        <v>0</v>
      </c>
    </row>
    <row r="74" spans="1:6" ht="31.5">
      <c r="A74" s="13" t="s">
        <v>36</v>
      </c>
      <c r="B74" s="21" t="s">
        <v>213</v>
      </c>
      <c r="F74" s="14">
        <f t="shared" si="0"/>
        <v>0</v>
      </c>
    </row>
    <row r="75" spans="3:6" ht="15.75">
      <c r="C75" s="20" t="s">
        <v>62</v>
      </c>
      <c r="D75" s="14">
        <v>2426.3</v>
      </c>
      <c r="F75" s="14">
        <f t="shared" si="0"/>
        <v>0</v>
      </c>
    </row>
    <row r="76" ht="15.75">
      <c r="F76" s="14">
        <f t="shared" si="0"/>
        <v>0</v>
      </c>
    </row>
    <row r="77" spans="1:6" ht="47.25">
      <c r="A77" s="13" t="s">
        <v>37</v>
      </c>
      <c r="B77" s="21" t="s">
        <v>214</v>
      </c>
      <c r="F77" s="14">
        <f t="shared" si="0"/>
        <v>0</v>
      </c>
    </row>
    <row r="78" spans="3:6" ht="15.75">
      <c r="C78" s="20" t="s">
        <v>254</v>
      </c>
      <c r="D78" s="14">
        <v>1.05</v>
      </c>
      <c r="F78" s="14">
        <f t="shared" si="0"/>
        <v>0</v>
      </c>
    </row>
    <row r="79" ht="15.75">
      <c r="F79" s="14">
        <f t="shared" si="0"/>
        <v>0</v>
      </c>
    </row>
    <row r="80" spans="1:6" ht="31.5">
      <c r="A80" s="13" t="s">
        <v>38</v>
      </c>
      <c r="B80" s="21" t="s">
        <v>481</v>
      </c>
      <c r="F80" s="14">
        <f t="shared" si="0"/>
        <v>0</v>
      </c>
    </row>
    <row r="81" spans="3:6" ht="15.75">
      <c r="C81" s="20" t="s">
        <v>62</v>
      </c>
      <c r="D81" s="14">
        <v>34</v>
      </c>
      <c r="F81" s="14">
        <f t="shared" si="0"/>
        <v>0</v>
      </c>
    </row>
    <row r="82" ht="15.75">
      <c r="F82" s="14">
        <f t="shared" si="0"/>
        <v>0</v>
      </c>
    </row>
    <row r="83" spans="1:6" ht="63">
      <c r="A83" s="13" t="s">
        <v>39</v>
      </c>
      <c r="B83" s="21" t="s">
        <v>177</v>
      </c>
      <c r="F83" s="14">
        <f t="shared" si="0"/>
        <v>0</v>
      </c>
    </row>
    <row r="84" spans="3:6" ht="15.75">
      <c r="C84" s="20" t="s">
        <v>61</v>
      </c>
      <c r="D84" s="14">
        <v>180</v>
      </c>
      <c r="F84" s="14">
        <f t="shared" si="0"/>
        <v>0</v>
      </c>
    </row>
    <row r="85" ht="15.75">
      <c r="F85" s="14">
        <f t="shared" si="0"/>
        <v>0</v>
      </c>
    </row>
    <row r="86" spans="1:6" ht="31.5">
      <c r="A86" s="13" t="s">
        <v>40</v>
      </c>
      <c r="B86" s="21" t="s">
        <v>255</v>
      </c>
      <c r="F86" s="14">
        <f aca="true" t="shared" si="1" ref="F86:F96">D86*E86</f>
        <v>0</v>
      </c>
    </row>
    <row r="87" spans="3:6" ht="15.75">
      <c r="C87" s="20" t="s">
        <v>181</v>
      </c>
      <c r="D87" s="14">
        <v>1</v>
      </c>
      <c r="F87" s="14">
        <f t="shared" si="1"/>
        <v>0</v>
      </c>
    </row>
    <row r="88" ht="15.75">
      <c r="F88" s="14">
        <f t="shared" si="1"/>
        <v>0</v>
      </c>
    </row>
    <row r="89" spans="1:6" ht="31.5">
      <c r="A89" s="13" t="s">
        <v>20</v>
      </c>
      <c r="B89" s="21" t="s">
        <v>178</v>
      </c>
      <c r="F89" s="14">
        <f t="shared" si="1"/>
        <v>0</v>
      </c>
    </row>
    <row r="90" spans="3:6" ht="15.75">
      <c r="C90" s="20" t="s">
        <v>179</v>
      </c>
      <c r="D90" s="14">
        <v>6</v>
      </c>
      <c r="F90" s="14">
        <f t="shared" si="1"/>
        <v>0</v>
      </c>
    </row>
    <row r="91" ht="15.75">
      <c r="F91" s="14">
        <f t="shared" si="1"/>
        <v>0</v>
      </c>
    </row>
    <row r="92" spans="1:6" ht="31.5">
      <c r="A92" s="13" t="s">
        <v>41</v>
      </c>
      <c r="B92" s="21" t="s">
        <v>180</v>
      </c>
      <c r="F92" s="14">
        <f t="shared" si="1"/>
        <v>0</v>
      </c>
    </row>
    <row r="93" spans="3:6" ht="15.75">
      <c r="C93" s="20" t="s">
        <v>181</v>
      </c>
      <c r="D93" s="14">
        <v>1</v>
      </c>
      <c r="F93" s="14">
        <f t="shared" si="1"/>
        <v>0</v>
      </c>
    </row>
    <row r="94" ht="15.75">
      <c r="F94" s="14">
        <f t="shared" si="1"/>
        <v>0</v>
      </c>
    </row>
    <row r="95" spans="1:6" ht="47.25">
      <c r="A95" s="13" t="s">
        <v>42</v>
      </c>
      <c r="B95" s="21" t="s">
        <v>182</v>
      </c>
      <c r="F95" s="14">
        <f t="shared" si="1"/>
        <v>0</v>
      </c>
    </row>
    <row r="96" spans="3:6" ht="15.75">
      <c r="C96" s="20" t="s">
        <v>181</v>
      </c>
      <c r="D96" s="14">
        <v>1</v>
      </c>
      <c r="F96" s="14">
        <f t="shared" si="1"/>
        <v>0</v>
      </c>
    </row>
    <row r="98" spans="2:6" ht="16.5" thickBot="1">
      <c r="B98" s="27" t="s">
        <v>66</v>
      </c>
      <c r="C98" s="28"/>
      <c r="D98" s="29"/>
      <c r="E98" s="31"/>
      <c r="F98" s="31">
        <f>SUM(F4:F97)</f>
        <v>0</v>
      </c>
    </row>
    <row r="99" ht="16.5" thickTop="1"/>
  </sheetData>
  <sheetProtection/>
  <mergeCells count="8">
    <mergeCell ref="A9:F9"/>
    <mergeCell ref="A10:F10"/>
    <mergeCell ref="B2:E2"/>
    <mergeCell ref="A4:F4"/>
    <mergeCell ref="A5:F5"/>
    <mergeCell ref="A6:F6"/>
    <mergeCell ref="A7:F7"/>
    <mergeCell ref="A8:F8"/>
  </mergeCells>
  <printOptions/>
  <pageMargins left="0.9448818897637796" right="0.31496062992125984" top="0.984251968503937" bottom="0.7874015748031497" header="0.3937007874015748" footer="0.3937007874015748"/>
  <pageSetup horizontalDpi="300" verticalDpi="300" orientation="portrait" paperSize="9" r:id="rId1"/>
  <headerFooter alignWithMargins="0">
    <oddHeader>&amp;C&amp;F</oddHeader>
    <oddFooter>&amp;CStran &amp;P od &amp;N&amp;R&amp;A</oddFooter>
  </headerFooter>
</worksheet>
</file>

<file path=xl/worksheets/sheet4.xml><?xml version="1.0" encoding="utf-8"?>
<worksheet xmlns="http://schemas.openxmlformats.org/spreadsheetml/2006/main" xmlns:r="http://schemas.openxmlformats.org/officeDocument/2006/relationships">
  <dimension ref="A1:F93"/>
  <sheetViews>
    <sheetView showZeros="0" workbookViewId="0" topLeftCell="A79">
      <selection activeCell="E82" sqref="E82"/>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5.75390625" style="14" customWidth="1"/>
    <col min="7" max="16384" width="9.125" style="12" customWidth="1"/>
  </cols>
  <sheetData>
    <row r="1" ht="15.75">
      <c r="A1" s="15"/>
    </row>
    <row r="2" spans="1:6" ht="19.5">
      <c r="A2" s="35" t="s">
        <v>48</v>
      </c>
      <c r="B2" s="180" t="s">
        <v>67</v>
      </c>
      <c r="C2" s="180"/>
      <c r="D2" s="180"/>
      <c r="E2" s="180"/>
      <c r="F2" s="36"/>
    </row>
    <row r="4" spans="1:6" ht="66" customHeight="1">
      <c r="A4" s="181" t="s">
        <v>183</v>
      </c>
      <c r="B4" s="176"/>
      <c r="C4" s="176"/>
      <c r="D4" s="176"/>
      <c r="E4" s="176"/>
      <c r="F4" s="176"/>
    </row>
    <row r="5" spans="1:6" ht="66.75" customHeight="1">
      <c r="A5" s="179" t="s">
        <v>97</v>
      </c>
      <c r="B5" s="176"/>
      <c r="C5" s="176"/>
      <c r="D5" s="176"/>
      <c r="E5" s="176"/>
      <c r="F5" s="176"/>
    </row>
    <row r="6" spans="1:6" ht="34.5" customHeight="1">
      <c r="A6" s="179" t="s">
        <v>98</v>
      </c>
      <c r="B6" s="176"/>
      <c r="C6" s="176"/>
      <c r="D6" s="176"/>
      <c r="E6" s="176"/>
      <c r="F6" s="176"/>
    </row>
    <row r="7" spans="1:6" ht="36.75" customHeight="1">
      <c r="A7" s="175" t="s">
        <v>99</v>
      </c>
      <c r="B7" s="176"/>
      <c r="C7" s="176"/>
      <c r="D7" s="176"/>
      <c r="E7" s="176"/>
      <c r="F7" s="176"/>
    </row>
    <row r="8" spans="1:6" ht="48.75" customHeight="1">
      <c r="A8" s="175" t="s">
        <v>100</v>
      </c>
      <c r="B8" s="176"/>
      <c r="C8" s="176"/>
      <c r="D8" s="176"/>
      <c r="E8" s="176"/>
      <c r="F8" s="176"/>
    </row>
    <row r="9" spans="1:6" ht="37.5" customHeight="1">
      <c r="A9" s="175" t="s">
        <v>101</v>
      </c>
      <c r="B9" s="176"/>
      <c r="C9" s="176"/>
      <c r="D9" s="176"/>
      <c r="E9" s="176"/>
      <c r="F9" s="176"/>
    </row>
    <row r="10" spans="1:6" ht="50.25" customHeight="1">
      <c r="A10" s="175" t="s">
        <v>102</v>
      </c>
      <c r="B10" s="176"/>
      <c r="C10" s="176"/>
      <c r="D10" s="176"/>
      <c r="E10" s="176"/>
      <c r="F10" s="176"/>
    </row>
    <row r="11" spans="1:6" ht="67.5" customHeight="1">
      <c r="A11" s="175" t="s">
        <v>184</v>
      </c>
      <c r="B11" s="176"/>
      <c r="C11" s="176"/>
      <c r="D11" s="176"/>
      <c r="E11" s="176"/>
      <c r="F11" s="176"/>
    </row>
    <row r="12" ht="11.25" customHeight="1"/>
    <row r="13" spans="1:6" ht="12.75">
      <c r="A13" s="53" t="s">
        <v>86</v>
      </c>
      <c r="B13" s="54" t="s">
        <v>87</v>
      </c>
      <c r="C13" s="53" t="s">
        <v>88</v>
      </c>
      <c r="D13" s="55" t="s">
        <v>89</v>
      </c>
      <c r="E13" s="55" t="s">
        <v>90</v>
      </c>
      <c r="F13" s="55" t="s">
        <v>91</v>
      </c>
    </row>
    <row r="15" spans="1:2" ht="63">
      <c r="A15" s="13" t="s">
        <v>51</v>
      </c>
      <c r="B15" s="21" t="s">
        <v>220</v>
      </c>
    </row>
    <row r="16" spans="3:6" ht="15.75">
      <c r="C16" s="20" t="s">
        <v>62</v>
      </c>
      <c r="D16" s="14">
        <v>33.2</v>
      </c>
      <c r="F16" s="14">
        <f>D16*E16</f>
        <v>0</v>
      </c>
    </row>
    <row r="17" ht="15.75">
      <c r="F17" s="14">
        <f aca="true" t="shared" si="0" ref="F17:F80">D17*E17</f>
        <v>0</v>
      </c>
    </row>
    <row r="18" spans="1:6" ht="47.25">
      <c r="A18" s="13" t="s">
        <v>52</v>
      </c>
      <c r="B18" s="21" t="s">
        <v>221</v>
      </c>
      <c r="F18" s="14">
        <f t="shared" si="0"/>
        <v>0</v>
      </c>
    </row>
    <row r="19" spans="3:6" ht="15.75">
      <c r="C19" s="20" t="s">
        <v>62</v>
      </c>
      <c r="D19" s="14">
        <v>18.8</v>
      </c>
      <c r="F19" s="14">
        <f t="shared" si="0"/>
        <v>0</v>
      </c>
    </row>
    <row r="20" ht="15.75">
      <c r="F20" s="14">
        <f t="shared" si="0"/>
        <v>0</v>
      </c>
    </row>
    <row r="21" spans="1:6" ht="63">
      <c r="A21" s="13" t="s">
        <v>53</v>
      </c>
      <c r="B21" s="21" t="s">
        <v>256</v>
      </c>
      <c r="F21" s="14">
        <f t="shared" si="0"/>
        <v>0</v>
      </c>
    </row>
    <row r="22" spans="3:6" ht="15.75">
      <c r="C22" s="20" t="s">
        <v>62</v>
      </c>
      <c r="D22" s="14">
        <v>17.5</v>
      </c>
      <c r="F22" s="14">
        <f t="shared" si="0"/>
        <v>0</v>
      </c>
    </row>
    <row r="23" ht="15.75">
      <c r="F23" s="14">
        <f t="shared" si="0"/>
        <v>0</v>
      </c>
    </row>
    <row r="24" spans="1:6" ht="47.25">
      <c r="A24" s="13" t="s">
        <v>54</v>
      </c>
      <c r="B24" s="21" t="s">
        <v>222</v>
      </c>
      <c r="F24" s="14">
        <f t="shared" si="0"/>
        <v>0</v>
      </c>
    </row>
    <row r="25" spans="3:6" ht="15.75">
      <c r="C25" s="20" t="s">
        <v>62</v>
      </c>
      <c r="D25" s="14">
        <v>13.6</v>
      </c>
      <c r="F25" s="14">
        <f t="shared" si="0"/>
        <v>0</v>
      </c>
    </row>
    <row r="26" ht="15.75">
      <c r="F26" s="14">
        <f t="shared" si="0"/>
        <v>0</v>
      </c>
    </row>
    <row r="27" spans="1:6" ht="78.75">
      <c r="A27" s="13" t="s">
        <v>55</v>
      </c>
      <c r="B27" s="21" t="s">
        <v>215</v>
      </c>
      <c r="F27" s="14">
        <f t="shared" si="0"/>
        <v>0</v>
      </c>
    </row>
    <row r="28" spans="2:6" ht="15.75">
      <c r="B28" s="16"/>
      <c r="C28" s="20" t="s">
        <v>62</v>
      </c>
      <c r="D28" s="14">
        <v>95.8</v>
      </c>
      <c r="F28" s="14">
        <f t="shared" si="0"/>
        <v>0</v>
      </c>
    </row>
    <row r="29" spans="2:6" ht="15.75">
      <c r="B29" s="16"/>
      <c r="F29" s="14">
        <f t="shared" si="0"/>
        <v>0</v>
      </c>
    </row>
    <row r="30" spans="1:6" ht="63">
      <c r="A30" s="13" t="s">
        <v>56</v>
      </c>
      <c r="B30" s="21" t="s">
        <v>257</v>
      </c>
      <c r="F30" s="14">
        <f t="shared" si="0"/>
        <v>0</v>
      </c>
    </row>
    <row r="31" spans="2:6" ht="15.75">
      <c r="B31" s="16"/>
      <c r="C31" s="20" t="s">
        <v>62</v>
      </c>
      <c r="D31" s="14">
        <v>62</v>
      </c>
      <c r="F31" s="14">
        <f t="shared" si="0"/>
        <v>0</v>
      </c>
    </row>
    <row r="32" spans="2:6" ht="15.75">
      <c r="B32" s="16"/>
      <c r="F32" s="14">
        <f t="shared" si="0"/>
        <v>0</v>
      </c>
    </row>
    <row r="33" spans="1:6" ht="63">
      <c r="A33" s="13" t="s">
        <v>57</v>
      </c>
      <c r="B33" s="21" t="s">
        <v>258</v>
      </c>
      <c r="F33" s="14">
        <f t="shared" si="0"/>
        <v>0</v>
      </c>
    </row>
    <row r="34" spans="2:6" ht="15.75">
      <c r="B34" s="16"/>
      <c r="C34" s="20" t="s">
        <v>62</v>
      </c>
      <c r="D34" s="14">
        <v>6.6</v>
      </c>
      <c r="F34" s="14">
        <f t="shared" si="0"/>
        <v>0</v>
      </c>
    </row>
    <row r="35" spans="2:6" ht="15.75">
      <c r="B35" s="16"/>
      <c r="F35" s="14">
        <f t="shared" si="0"/>
        <v>0</v>
      </c>
    </row>
    <row r="36" spans="1:6" ht="78.75">
      <c r="A36" s="13" t="s">
        <v>58</v>
      </c>
      <c r="B36" s="21" t="s">
        <v>216</v>
      </c>
      <c r="F36" s="14">
        <f t="shared" si="0"/>
        <v>0</v>
      </c>
    </row>
    <row r="37" spans="2:6" ht="15.75">
      <c r="B37" s="16"/>
      <c r="C37" s="20" t="s">
        <v>62</v>
      </c>
      <c r="D37" s="14">
        <v>102.2</v>
      </c>
      <c r="F37" s="14">
        <f t="shared" si="0"/>
        <v>0</v>
      </c>
    </row>
    <row r="38" spans="2:6" ht="15.75">
      <c r="B38" s="16"/>
      <c r="F38" s="14">
        <f t="shared" si="0"/>
        <v>0</v>
      </c>
    </row>
    <row r="39" spans="1:6" ht="63">
      <c r="A39" s="13" t="s">
        <v>59</v>
      </c>
      <c r="B39" s="21" t="s">
        <v>276</v>
      </c>
      <c r="F39" s="14">
        <f t="shared" si="0"/>
        <v>0</v>
      </c>
    </row>
    <row r="40" spans="2:6" ht="15.75">
      <c r="B40" s="16"/>
      <c r="C40" s="20" t="s">
        <v>62</v>
      </c>
      <c r="D40" s="14">
        <v>14.3</v>
      </c>
      <c r="F40" s="14">
        <f t="shared" si="0"/>
        <v>0</v>
      </c>
    </row>
    <row r="41" spans="2:6" ht="15.75">
      <c r="B41" s="16"/>
      <c r="F41" s="14">
        <f t="shared" si="0"/>
        <v>0</v>
      </c>
    </row>
    <row r="42" spans="1:6" ht="63">
      <c r="A42" s="13" t="s">
        <v>25</v>
      </c>
      <c r="B42" s="21" t="s">
        <v>259</v>
      </c>
      <c r="F42" s="14">
        <f t="shared" si="0"/>
        <v>0</v>
      </c>
    </row>
    <row r="43" spans="2:6" ht="15.75">
      <c r="B43" s="16"/>
      <c r="C43" s="20" t="s">
        <v>62</v>
      </c>
      <c r="D43" s="14">
        <v>30.7</v>
      </c>
      <c r="F43" s="14">
        <f t="shared" si="0"/>
        <v>0</v>
      </c>
    </row>
    <row r="44" spans="2:6" ht="34.5" customHeight="1">
      <c r="B44" s="16"/>
      <c r="F44" s="14">
        <f t="shared" si="0"/>
        <v>0</v>
      </c>
    </row>
    <row r="45" spans="1:6" ht="63">
      <c r="A45" s="13" t="s">
        <v>26</v>
      </c>
      <c r="B45" s="21" t="s">
        <v>260</v>
      </c>
      <c r="F45" s="14">
        <f t="shared" si="0"/>
        <v>0</v>
      </c>
    </row>
    <row r="46" spans="2:6" ht="15.75">
      <c r="B46" s="16"/>
      <c r="C46" s="20" t="s">
        <v>62</v>
      </c>
      <c r="D46" s="14">
        <v>210.2</v>
      </c>
      <c r="F46" s="14">
        <f t="shared" si="0"/>
        <v>0</v>
      </c>
    </row>
    <row r="47" spans="2:6" ht="15.75">
      <c r="B47" s="16"/>
      <c r="F47" s="14">
        <f t="shared" si="0"/>
        <v>0</v>
      </c>
    </row>
    <row r="48" spans="1:6" ht="63">
      <c r="A48" s="13" t="s">
        <v>27</v>
      </c>
      <c r="B48" s="21" t="s">
        <v>262</v>
      </c>
      <c r="F48" s="14">
        <f t="shared" si="0"/>
        <v>0</v>
      </c>
    </row>
    <row r="49" spans="2:6" ht="15.75">
      <c r="B49" s="16"/>
      <c r="C49" s="20" t="s">
        <v>62</v>
      </c>
      <c r="D49" s="14">
        <v>11.8</v>
      </c>
      <c r="F49" s="14">
        <f t="shared" si="0"/>
        <v>0</v>
      </c>
    </row>
    <row r="50" spans="2:6" ht="15.75">
      <c r="B50" s="16"/>
      <c r="F50" s="14">
        <f t="shared" si="0"/>
        <v>0</v>
      </c>
    </row>
    <row r="51" spans="1:6" ht="63">
      <c r="A51" s="13" t="s">
        <v>28</v>
      </c>
      <c r="B51" s="21" t="s">
        <v>261</v>
      </c>
      <c r="F51" s="14">
        <f t="shared" si="0"/>
        <v>0</v>
      </c>
    </row>
    <row r="52" spans="2:6" ht="15.75">
      <c r="B52" s="16"/>
      <c r="C52" s="20" t="s">
        <v>62</v>
      </c>
      <c r="D52" s="14">
        <v>6.6</v>
      </c>
      <c r="F52" s="14">
        <f t="shared" si="0"/>
        <v>0</v>
      </c>
    </row>
    <row r="53" spans="2:6" ht="15.75">
      <c r="B53" s="16"/>
      <c r="F53" s="14">
        <f t="shared" si="0"/>
        <v>0</v>
      </c>
    </row>
    <row r="54" spans="1:6" ht="63">
      <c r="A54" s="13" t="s">
        <v>29</v>
      </c>
      <c r="B54" s="21" t="s">
        <v>263</v>
      </c>
      <c r="F54" s="14">
        <f t="shared" si="0"/>
        <v>0</v>
      </c>
    </row>
    <row r="55" spans="2:6" ht="15.75">
      <c r="B55" s="16"/>
      <c r="C55" s="20" t="s">
        <v>62</v>
      </c>
      <c r="D55" s="14">
        <v>19.8</v>
      </c>
      <c r="F55" s="14">
        <f t="shared" si="0"/>
        <v>0</v>
      </c>
    </row>
    <row r="56" spans="2:6" ht="15.75">
      <c r="B56" s="16"/>
      <c r="F56" s="14">
        <f t="shared" si="0"/>
        <v>0</v>
      </c>
    </row>
    <row r="57" spans="1:6" ht="63">
      <c r="A57" s="13" t="s">
        <v>30</v>
      </c>
      <c r="B57" s="21" t="s">
        <v>264</v>
      </c>
      <c r="F57" s="14">
        <f t="shared" si="0"/>
        <v>0</v>
      </c>
    </row>
    <row r="58" spans="2:6" ht="15.75">
      <c r="B58" s="16"/>
      <c r="C58" s="20" t="s">
        <v>62</v>
      </c>
      <c r="D58" s="14">
        <v>8.6</v>
      </c>
      <c r="F58" s="14">
        <f t="shared" si="0"/>
        <v>0</v>
      </c>
    </row>
    <row r="59" spans="2:6" ht="15.75">
      <c r="B59" s="16"/>
      <c r="F59" s="14">
        <f t="shared" si="0"/>
        <v>0</v>
      </c>
    </row>
    <row r="60" spans="1:6" ht="63">
      <c r="A60" s="13" t="s">
        <v>31</v>
      </c>
      <c r="B60" s="21" t="s">
        <v>265</v>
      </c>
      <c r="F60" s="14">
        <f t="shared" si="0"/>
        <v>0</v>
      </c>
    </row>
    <row r="61" spans="2:6" ht="15.75">
      <c r="B61" s="16"/>
      <c r="C61" s="20" t="s">
        <v>62</v>
      </c>
      <c r="D61" s="14">
        <v>3.6</v>
      </c>
      <c r="F61" s="14">
        <f t="shared" si="0"/>
        <v>0</v>
      </c>
    </row>
    <row r="62" spans="2:6" ht="15.75">
      <c r="B62" s="16"/>
      <c r="F62" s="14">
        <f t="shared" si="0"/>
        <v>0</v>
      </c>
    </row>
    <row r="63" spans="1:6" ht="63">
      <c r="A63" s="13" t="s">
        <v>32</v>
      </c>
      <c r="B63" s="21" t="s">
        <v>219</v>
      </c>
      <c r="F63" s="14">
        <f t="shared" si="0"/>
        <v>0</v>
      </c>
    </row>
    <row r="64" spans="3:6" ht="15.75">
      <c r="C64" s="20" t="s">
        <v>62</v>
      </c>
      <c r="D64" s="14">
        <v>3.3</v>
      </c>
      <c r="F64" s="14">
        <f t="shared" si="0"/>
        <v>0</v>
      </c>
    </row>
    <row r="65" ht="15.75">
      <c r="F65" s="14">
        <f t="shared" si="0"/>
        <v>0</v>
      </c>
    </row>
    <row r="66" spans="1:6" ht="63">
      <c r="A66" s="13" t="s">
        <v>33</v>
      </c>
      <c r="B66" s="21" t="s">
        <v>217</v>
      </c>
      <c r="F66" s="14">
        <f t="shared" si="0"/>
        <v>0</v>
      </c>
    </row>
    <row r="67" spans="3:6" ht="15.75">
      <c r="C67" s="20" t="s">
        <v>62</v>
      </c>
      <c r="D67" s="14">
        <v>121.2</v>
      </c>
      <c r="F67" s="14">
        <f t="shared" si="0"/>
        <v>0</v>
      </c>
    </row>
    <row r="68" ht="15.75">
      <c r="F68" s="14">
        <f t="shared" si="0"/>
        <v>0</v>
      </c>
    </row>
    <row r="69" spans="1:6" ht="66">
      <c r="A69" s="13" t="s">
        <v>34</v>
      </c>
      <c r="B69" s="21" t="s">
        <v>218</v>
      </c>
      <c r="F69" s="14">
        <f t="shared" si="0"/>
        <v>0</v>
      </c>
    </row>
    <row r="70" spans="3:6" ht="15.75">
      <c r="C70" s="20" t="s">
        <v>62</v>
      </c>
      <c r="D70" s="14">
        <v>49.8</v>
      </c>
      <c r="F70" s="14">
        <f t="shared" si="0"/>
        <v>0</v>
      </c>
    </row>
    <row r="71" ht="15.75">
      <c r="F71" s="14">
        <f t="shared" si="0"/>
        <v>0</v>
      </c>
    </row>
    <row r="72" spans="1:6" ht="66">
      <c r="A72" s="13" t="s">
        <v>35</v>
      </c>
      <c r="B72" s="21" t="s">
        <v>266</v>
      </c>
      <c r="F72" s="14">
        <f t="shared" si="0"/>
        <v>0</v>
      </c>
    </row>
    <row r="73" spans="3:6" ht="15.75">
      <c r="C73" s="20" t="s">
        <v>62</v>
      </c>
      <c r="D73" s="14">
        <v>60.5</v>
      </c>
      <c r="F73" s="14">
        <f t="shared" si="0"/>
        <v>0</v>
      </c>
    </row>
    <row r="74" ht="15.75">
      <c r="F74" s="14">
        <f t="shared" si="0"/>
        <v>0</v>
      </c>
    </row>
    <row r="75" spans="1:6" ht="78.75">
      <c r="A75" s="13" t="s">
        <v>36</v>
      </c>
      <c r="B75" s="21" t="s">
        <v>267</v>
      </c>
      <c r="F75" s="14">
        <f t="shared" si="0"/>
        <v>0</v>
      </c>
    </row>
    <row r="76" spans="3:6" ht="15.75">
      <c r="C76" s="20" t="s">
        <v>62</v>
      </c>
      <c r="D76" s="14">
        <v>22.2</v>
      </c>
      <c r="F76" s="14">
        <f t="shared" si="0"/>
        <v>0</v>
      </c>
    </row>
    <row r="77" ht="15.75">
      <c r="F77" s="14">
        <f t="shared" si="0"/>
        <v>0</v>
      </c>
    </row>
    <row r="78" spans="1:6" ht="47.25">
      <c r="A78" s="13" t="s">
        <v>37</v>
      </c>
      <c r="B78" s="21" t="s">
        <v>223</v>
      </c>
      <c r="F78" s="14">
        <f t="shared" si="0"/>
        <v>0</v>
      </c>
    </row>
    <row r="79" spans="2:6" ht="15.75">
      <c r="B79" s="16"/>
      <c r="C79" s="20" t="s">
        <v>64</v>
      </c>
      <c r="D79" s="14">
        <v>571.8</v>
      </c>
      <c r="F79" s="14">
        <f t="shared" si="0"/>
        <v>0</v>
      </c>
    </row>
    <row r="80" ht="15.75">
      <c r="F80" s="14">
        <f t="shared" si="0"/>
        <v>0</v>
      </c>
    </row>
    <row r="81" spans="1:6" ht="31.5">
      <c r="A81" s="13" t="s">
        <v>38</v>
      </c>
      <c r="B81" s="21" t="s">
        <v>269</v>
      </c>
      <c r="F81" s="14">
        <f aca="true" t="shared" si="1" ref="F81:F91">D81*E81</f>
        <v>0</v>
      </c>
    </row>
    <row r="82" spans="3:6" ht="15.75">
      <c r="C82" s="20" t="s">
        <v>64</v>
      </c>
      <c r="D82" s="14">
        <v>302.6</v>
      </c>
      <c r="F82" s="14">
        <f t="shared" si="1"/>
        <v>0</v>
      </c>
    </row>
    <row r="83" ht="15.75">
      <c r="F83" s="14">
        <f t="shared" si="1"/>
        <v>0</v>
      </c>
    </row>
    <row r="84" spans="1:6" ht="31.5">
      <c r="A84" s="13" t="s">
        <v>39</v>
      </c>
      <c r="B84" s="21" t="s">
        <v>68</v>
      </c>
      <c r="F84" s="14">
        <f t="shared" si="1"/>
        <v>0</v>
      </c>
    </row>
    <row r="85" spans="3:6" ht="15.75">
      <c r="C85" s="20" t="s">
        <v>69</v>
      </c>
      <c r="D85" s="14">
        <v>22600</v>
      </c>
      <c r="F85" s="14">
        <f t="shared" si="1"/>
        <v>0</v>
      </c>
    </row>
    <row r="86" ht="15.75">
      <c r="F86" s="14">
        <f t="shared" si="1"/>
        <v>0</v>
      </c>
    </row>
    <row r="87" spans="1:6" ht="31.5">
      <c r="A87" s="13" t="s">
        <v>40</v>
      </c>
      <c r="B87" s="21" t="s">
        <v>1</v>
      </c>
      <c r="F87" s="14">
        <f t="shared" si="1"/>
        <v>0</v>
      </c>
    </row>
    <row r="88" spans="3:6" ht="15.75">
      <c r="C88" s="20" t="s">
        <v>69</v>
      </c>
      <c r="D88" s="14">
        <v>13300</v>
      </c>
      <c r="F88" s="14">
        <f t="shared" si="1"/>
        <v>0</v>
      </c>
    </row>
    <row r="89" ht="15.75">
      <c r="F89" s="14">
        <f t="shared" si="1"/>
        <v>0</v>
      </c>
    </row>
    <row r="90" spans="1:6" ht="31.5">
      <c r="A90" s="13" t="s">
        <v>20</v>
      </c>
      <c r="B90" s="21" t="s">
        <v>268</v>
      </c>
      <c r="F90" s="14">
        <f t="shared" si="1"/>
        <v>0</v>
      </c>
    </row>
    <row r="91" spans="3:6" ht="15.75">
      <c r="C91" s="20" t="s">
        <v>69</v>
      </c>
      <c r="D91" s="14">
        <v>65700</v>
      </c>
      <c r="F91" s="14">
        <f t="shared" si="1"/>
        <v>0</v>
      </c>
    </row>
    <row r="93" spans="2:6" ht="16.5" thickBot="1">
      <c r="B93" s="27" t="s">
        <v>103</v>
      </c>
      <c r="C93" s="28"/>
      <c r="D93" s="29"/>
      <c r="E93" s="29"/>
      <c r="F93" s="29">
        <f>SUM(F15:F92)</f>
        <v>0</v>
      </c>
    </row>
    <row r="94" ht="16.5" thickTop="1"/>
  </sheetData>
  <sheetProtection/>
  <mergeCells count="9">
    <mergeCell ref="A9:F9"/>
    <mergeCell ref="A10:F10"/>
    <mergeCell ref="A11:F11"/>
    <mergeCell ref="B2:E2"/>
    <mergeCell ref="A4:F4"/>
    <mergeCell ref="A5:F5"/>
    <mergeCell ref="A6:F6"/>
    <mergeCell ref="A7:F7"/>
    <mergeCell ref="A8:F8"/>
  </mergeCells>
  <printOptions/>
  <pageMargins left="0.984251968503937" right="0.3937007874015748" top="0.984251968503937" bottom="0.7874015748031497" header="0" footer="0.3937007874015748"/>
  <pageSetup horizontalDpi="300" verticalDpi="300" orientation="portrait" paperSize="9" scale="97" r:id="rId1"/>
  <headerFooter alignWithMargins="0">
    <oddHeader>&amp;C&amp;F</oddHeader>
    <oddFooter>&amp;CStran &amp;P od &amp;N&amp;R&amp;A</oddFooter>
  </headerFooter>
</worksheet>
</file>

<file path=xl/worksheets/sheet5.xml><?xml version="1.0" encoding="utf-8"?>
<worksheet xmlns="http://schemas.openxmlformats.org/spreadsheetml/2006/main" xmlns:r="http://schemas.openxmlformats.org/officeDocument/2006/relationships">
  <dimension ref="A1:F102"/>
  <sheetViews>
    <sheetView showZeros="0" workbookViewId="0" topLeftCell="A88">
      <selection activeCell="E106" sqref="E106"/>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5.75390625" style="14" customWidth="1"/>
    <col min="7" max="16384" width="9.125" style="12" customWidth="1"/>
  </cols>
  <sheetData>
    <row r="1" ht="15.75">
      <c r="A1" s="15"/>
    </row>
    <row r="2" spans="1:6" ht="19.5" customHeight="1">
      <c r="A2" s="37" t="s">
        <v>49</v>
      </c>
      <c r="B2" s="177" t="s">
        <v>2</v>
      </c>
      <c r="C2" s="177"/>
      <c r="D2" s="177"/>
      <c r="E2" s="177"/>
      <c r="F2" s="36"/>
    </row>
    <row r="4" spans="1:6" ht="108.75" customHeight="1">
      <c r="A4" s="181" t="s">
        <v>105</v>
      </c>
      <c r="B4" s="176"/>
      <c r="C4" s="176"/>
      <c r="D4" s="176"/>
      <c r="E4" s="176"/>
      <c r="F4" s="176"/>
    </row>
    <row r="5" spans="1:6" ht="52.5" customHeight="1">
      <c r="A5" s="184" t="s">
        <v>106</v>
      </c>
      <c r="B5" s="176"/>
      <c r="C5" s="176"/>
      <c r="D5" s="176"/>
      <c r="E5" s="176"/>
      <c r="F5" s="176"/>
    </row>
    <row r="6" spans="1:6" ht="49.5" customHeight="1">
      <c r="A6" s="184" t="s">
        <v>107</v>
      </c>
      <c r="B6" s="176"/>
      <c r="C6" s="176"/>
      <c r="D6" s="176"/>
      <c r="E6" s="176"/>
      <c r="F6" s="176"/>
    </row>
    <row r="7" spans="1:6" ht="31.5" customHeight="1">
      <c r="A7" s="184" t="s">
        <v>108</v>
      </c>
      <c r="B7" s="176"/>
      <c r="C7" s="176"/>
      <c r="D7" s="176"/>
      <c r="E7" s="176"/>
      <c r="F7" s="176"/>
    </row>
    <row r="8" spans="1:6" ht="63" customHeight="1">
      <c r="A8" s="184" t="s">
        <v>109</v>
      </c>
      <c r="B8" s="176"/>
      <c r="C8" s="176"/>
      <c r="D8" s="176"/>
      <c r="E8" s="176"/>
      <c r="F8" s="176"/>
    </row>
    <row r="9" spans="1:6" ht="35.25" customHeight="1">
      <c r="A9" s="182" t="s">
        <v>110</v>
      </c>
      <c r="B9" s="183"/>
      <c r="C9" s="183"/>
      <c r="D9" s="183"/>
      <c r="E9" s="183"/>
      <c r="F9" s="183"/>
    </row>
    <row r="10" spans="1:6" ht="48.75" customHeight="1">
      <c r="A10" s="182" t="s">
        <v>111</v>
      </c>
      <c r="B10" s="183"/>
      <c r="C10" s="183"/>
      <c r="D10" s="183"/>
      <c r="E10" s="183"/>
      <c r="F10" s="183"/>
    </row>
    <row r="11" spans="1:6" ht="54" customHeight="1">
      <c r="A11" s="182" t="s">
        <v>112</v>
      </c>
      <c r="B11" s="183"/>
      <c r="C11" s="183"/>
      <c r="D11" s="183"/>
      <c r="E11" s="183"/>
      <c r="F11" s="183"/>
    </row>
    <row r="13" spans="1:6" ht="12.75">
      <c r="A13" s="53" t="s">
        <v>86</v>
      </c>
      <c r="B13" s="54" t="s">
        <v>87</v>
      </c>
      <c r="C13" s="53" t="s">
        <v>88</v>
      </c>
      <c r="D13" s="55" t="s">
        <v>89</v>
      </c>
      <c r="E13" s="55" t="s">
        <v>90</v>
      </c>
      <c r="F13" s="55" t="s">
        <v>91</v>
      </c>
    </row>
    <row r="15" spans="1:2" ht="31.5">
      <c r="A15" s="13" t="s">
        <v>51</v>
      </c>
      <c r="B15" s="21" t="s">
        <v>3</v>
      </c>
    </row>
    <row r="16" spans="3:6" ht="15.75">
      <c r="C16" s="20" t="s">
        <v>61</v>
      </c>
      <c r="D16" s="14">
        <v>539.3</v>
      </c>
      <c r="F16" s="14">
        <f>D16*E16</f>
        <v>0</v>
      </c>
    </row>
    <row r="17" ht="15.75">
      <c r="F17" s="14">
        <f aca="true" t="shared" si="0" ref="F17:F80">D17*E17</f>
        <v>0</v>
      </c>
    </row>
    <row r="18" spans="1:6" ht="31.5">
      <c r="A18" s="13" t="s">
        <v>52</v>
      </c>
      <c r="B18" s="21" t="s">
        <v>270</v>
      </c>
      <c r="F18" s="14">
        <f t="shared" si="0"/>
        <v>0</v>
      </c>
    </row>
    <row r="19" spans="3:6" ht="15.75">
      <c r="C19" s="20" t="s">
        <v>61</v>
      </c>
      <c r="D19" s="14">
        <v>111.6</v>
      </c>
      <c r="F19" s="14">
        <f t="shared" si="0"/>
        <v>0</v>
      </c>
    </row>
    <row r="20" ht="15.75">
      <c r="F20" s="14">
        <f t="shared" si="0"/>
        <v>0</v>
      </c>
    </row>
    <row r="21" spans="1:6" ht="31.5">
      <c r="A21" s="13" t="s">
        <v>53</v>
      </c>
      <c r="B21" s="21" t="s">
        <v>271</v>
      </c>
      <c r="F21" s="14">
        <f t="shared" si="0"/>
        <v>0</v>
      </c>
    </row>
    <row r="22" spans="3:6" ht="15.75">
      <c r="C22" s="20" t="s">
        <v>64</v>
      </c>
      <c r="D22" s="14">
        <v>35.8</v>
      </c>
      <c r="F22" s="14">
        <f t="shared" si="0"/>
        <v>0</v>
      </c>
    </row>
    <row r="23" ht="15.75">
      <c r="F23" s="14">
        <f t="shared" si="0"/>
        <v>0</v>
      </c>
    </row>
    <row r="24" spans="1:6" ht="31.5">
      <c r="A24" s="13" t="s">
        <v>54</v>
      </c>
      <c r="B24" s="21" t="s">
        <v>272</v>
      </c>
      <c r="F24" s="14">
        <f t="shared" si="0"/>
        <v>0</v>
      </c>
    </row>
    <row r="25" spans="3:6" ht="15.75">
      <c r="C25" s="20" t="s">
        <v>64</v>
      </c>
      <c r="D25" s="14">
        <v>277.9</v>
      </c>
      <c r="F25" s="14">
        <f t="shared" si="0"/>
        <v>0</v>
      </c>
    </row>
    <row r="26" ht="15.75">
      <c r="F26" s="14">
        <f t="shared" si="0"/>
        <v>0</v>
      </c>
    </row>
    <row r="27" spans="1:6" ht="31.5">
      <c r="A27" s="13" t="s">
        <v>55</v>
      </c>
      <c r="B27" s="21" t="s">
        <v>273</v>
      </c>
      <c r="F27" s="14">
        <f t="shared" si="0"/>
        <v>0</v>
      </c>
    </row>
    <row r="28" spans="3:6" ht="15.75">
      <c r="C28" s="20" t="s">
        <v>64</v>
      </c>
      <c r="D28" s="14">
        <v>28</v>
      </c>
      <c r="F28" s="14">
        <f t="shared" si="0"/>
        <v>0</v>
      </c>
    </row>
    <row r="29" ht="15.75">
      <c r="F29" s="14">
        <f t="shared" si="0"/>
        <v>0</v>
      </c>
    </row>
    <row r="30" spans="1:6" ht="173.25">
      <c r="A30" s="13" t="s">
        <v>56</v>
      </c>
      <c r="B30" s="21" t="s">
        <v>274</v>
      </c>
      <c r="F30" s="14">
        <f t="shared" si="0"/>
        <v>0</v>
      </c>
    </row>
    <row r="31" spans="3:6" ht="15.75">
      <c r="C31" s="20" t="s">
        <v>64</v>
      </c>
      <c r="D31" s="14">
        <v>669.2</v>
      </c>
      <c r="F31" s="14">
        <f t="shared" si="0"/>
        <v>0</v>
      </c>
    </row>
    <row r="32" ht="15.75">
      <c r="F32" s="14">
        <f t="shared" si="0"/>
        <v>0</v>
      </c>
    </row>
    <row r="33" spans="1:6" ht="31.5">
      <c r="A33" s="13" t="s">
        <v>57</v>
      </c>
      <c r="B33" s="21" t="s">
        <v>277</v>
      </c>
      <c r="F33" s="14">
        <f t="shared" si="0"/>
        <v>0</v>
      </c>
    </row>
    <row r="34" spans="3:6" ht="15.75">
      <c r="C34" s="20" t="s">
        <v>64</v>
      </c>
      <c r="D34" s="14">
        <v>135</v>
      </c>
      <c r="F34" s="14">
        <f t="shared" si="0"/>
        <v>0</v>
      </c>
    </row>
    <row r="35" ht="15.75">
      <c r="F35" s="14">
        <f t="shared" si="0"/>
        <v>0</v>
      </c>
    </row>
    <row r="36" spans="1:6" ht="31.5">
      <c r="A36" s="13" t="s">
        <v>58</v>
      </c>
      <c r="B36" s="21" t="s">
        <v>278</v>
      </c>
      <c r="F36" s="14">
        <f t="shared" si="0"/>
        <v>0</v>
      </c>
    </row>
    <row r="37" spans="3:6" ht="15.75">
      <c r="C37" s="20" t="s">
        <v>64</v>
      </c>
      <c r="D37" s="14">
        <v>189.5</v>
      </c>
      <c r="F37" s="14">
        <f t="shared" si="0"/>
        <v>0</v>
      </c>
    </row>
    <row r="38" ht="15.75">
      <c r="F38" s="14">
        <f t="shared" si="0"/>
        <v>0</v>
      </c>
    </row>
    <row r="39" spans="1:6" ht="63">
      <c r="A39" s="13" t="s">
        <v>59</v>
      </c>
      <c r="B39" s="21" t="s">
        <v>279</v>
      </c>
      <c r="F39" s="14">
        <f t="shared" si="0"/>
        <v>0</v>
      </c>
    </row>
    <row r="40" spans="3:6" ht="15.75">
      <c r="C40" s="20" t="s">
        <v>64</v>
      </c>
      <c r="D40" s="14">
        <v>1415.6</v>
      </c>
      <c r="F40" s="14">
        <f t="shared" si="0"/>
        <v>0</v>
      </c>
    </row>
    <row r="41" ht="15.75">
      <c r="F41" s="14">
        <f t="shared" si="0"/>
        <v>0</v>
      </c>
    </row>
    <row r="42" spans="1:6" ht="31.5">
      <c r="A42" s="13" t="s">
        <v>25</v>
      </c>
      <c r="B42" s="21" t="s">
        <v>289</v>
      </c>
      <c r="F42" s="14">
        <f t="shared" si="0"/>
        <v>0</v>
      </c>
    </row>
    <row r="43" spans="3:6" ht="15.75">
      <c r="C43" s="20" t="s">
        <v>64</v>
      </c>
      <c r="D43" s="14">
        <v>7</v>
      </c>
      <c r="F43" s="14">
        <f t="shared" si="0"/>
        <v>0</v>
      </c>
    </row>
    <row r="44" ht="15.75">
      <c r="F44" s="14">
        <f t="shared" si="0"/>
        <v>0</v>
      </c>
    </row>
    <row r="45" spans="1:6" ht="47.25">
      <c r="A45" s="13" t="s">
        <v>26</v>
      </c>
      <c r="B45" s="21" t="s">
        <v>281</v>
      </c>
      <c r="F45" s="14">
        <f t="shared" si="0"/>
        <v>0</v>
      </c>
    </row>
    <row r="46" spans="3:6" ht="15.75">
      <c r="C46" s="20" t="s">
        <v>61</v>
      </c>
      <c r="D46" s="14">
        <v>92.4</v>
      </c>
      <c r="F46" s="14">
        <f t="shared" si="0"/>
        <v>0</v>
      </c>
    </row>
    <row r="47" ht="15.75">
      <c r="F47" s="14">
        <f t="shared" si="0"/>
        <v>0</v>
      </c>
    </row>
    <row r="48" spans="1:6" ht="31.5">
      <c r="A48" s="13" t="s">
        <v>27</v>
      </c>
      <c r="B48" s="21" t="s">
        <v>282</v>
      </c>
      <c r="F48" s="14">
        <f t="shared" si="0"/>
        <v>0</v>
      </c>
    </row>
    <row r="49" spans="3:6" ht="15.75">
      <c r="C49" s="20" t="s">
        <v>4</v>
      </c>
      <c r="D49" s="14">
        <v>6</v>
      </c>
      <c r="F49" s="14">
        <f t="shared" si="0"/>
        <v>0</v>
      </c>
    </row>
    <row r="50" ht="15.75">
      <c r="F50" s="14">
        <f t="shared" si="0"/>
        <v>0</v>
      </c>
    </row>
    <row r="51" spans="1:6" ht="31.5">
      <c r="A51" s="13" t="s">
        <v>28</v>
      </c>
      <c r="B51" s="21" t="s">
        <v>283</v>
      </c>
      <c r="F51" s="14">
        <f t="shared" si="0"/>
        <v>0</v>
      </c>
    </row>
    <row r="52" spans="3:6" ht="15.75">
      <c r="C52" s="20" t="s">
        <v>4</v>
      </c>
      <c r="D52" s="14">
        <v>15</v>
      </c>
      <c r="F52" s="14">
        <f t="shared" si="0"/>
        <v>0</v>
      </c>
    </row>
    <row r="53" ht="34.5" customHeight="1">
      <c r="F53" s="14">
        <f t="shared" si="0"/>
        <v>0</v>
      </c>
    </row>
    <row r="54" spans="1:6" ht="31.5">
      <c r="A54" s="13" t="s">
        <v>29</v>
      </c>
      <c r="B54" s="21" t="s">
        <v>280</v>
      </c>
      <c r="F54" s="14">
        <f t="shared" si="0"/>
        <v>0</v>
      </c>
    </row>
    <row r="55" spans="3:6" ht="15.75">
      <c r="C55" s="20" t="s">
        <v>64</v>
      </c>
      <c r="D55" s="14">
        <v>81.1</v>
      </c>
      <c r="F55" s="14">
        <f t="shared" si="0"/>
        <v>0</v>
      </c>
    </row>
    <row r="56" ht="15.75">
      <c r="F56" s="14">
        <f t="shared" si="0"/>
        <v>0</v>
      </c>
    </row>
    <row r="57" spans="1:6" ht="31.5">
      <c r="A57" s="13" t="s">
        <v>30</v>
      </c>
      <c r="B57" s="21" t="s">
        <v>284</v>
      </c>
      <c r="F57" s="14">
        <f t="shared" si="0"/>
        <v>0</v>
      </c>
    </row>
    <row r="58" spans="3:6" ht="15.75">
      <c r="C58" s="20" t="s">
        <v>64</v>
      </c>
      <c r="D58" s="14">
        <v>96</v>
      </c>
      <c r="F58" s="14">
        <f t="shared" si="0"/>
        <v>0</v>
      </c>
    </row>
    <row r="59" ht="15.75">
      <c r="F59" s="14">
        <f t="shared" si="0"/>
        <v>0</v>
      </c>
    </row>
    <row r="60" spans="1:6" ht="31.5">
      <c r="A60" s="13" t="s">
        <v>31</v>
      </c>
      <c r="B60" s="21" t="s">
        <v>285</v>
      </c>
      <c r="F60" s="14">
        <f t="shared" si="0"/>
        <v>0</v>
      </c>
    </row>
    <row r="61" spans="3:6" ht="15.75">
      <c r="C61" s="20" t="s">
        <v>64</v>
      </c>
      <c r="D61" s="14">
        <v>175.2</v>
      </c>
      <c r="F61" s="14">
        <f t="shared" si="0"/>
        <v>0</v>
      </c>
    </row>
    <row r="62" ht="15.75">
      <c r="F62" s="14">
        <f t="shared" si="0"/>
        <v>0</v>
      </c>
    </row>
    <row r="63" spans="1:6" ht="31.5">
      <c r="A63" s="13" t="s">
        <v>32</v>
      </c>
      <c r="B63" s="21" t="s">
        <v>286</v>
      </c>
      <c r="F63" s="14">
        <f t="shared" si="0"/>
        <v>0</v>
      </c>
    </row>
    <row r="64" spans="3:6" ht="15.75">
      <c r="C64" s="20" t="s">
        <v>61</v>
      </c>
      <c r="D64" s="14">
        <v>353.8</v>
      </c>
      <c r="F64" s="14">
        <f t="shared" si="0"/>
        <v>0</v>
      </c>
    </row>
    <row r="65" ht="15.75">
      <c r="F65" s="14">
        <f t="shared" si="0"/>
        <v>0</v>
      </c>
    </row>
    <row r="66" spans="1:6" ht="31.5">
      <c r="A66" s="13" t="s">
        <v>33</v>
      </c>
      <c r="B66" s="21" t="s">
        <v>287</v>
      </c>
      <c r="F66" s="14">
        <f t="shared" si="0"/>
        <v>0</v>
      </c>
    </row>
    <row r="67" spans="3:6" ht="15.75">
      <c r="C67" s="20" t="s">
        <v>64</v>
      </c>
      <c r="D67" s="14">
        <v>41.2</v>
      </c>
      <c r="F67" s="14">
        <f t="shared" si="0"/>
        <v>0</v>
      </c>
    </row>
    <row r="68" ht="15.75">
      <c r="F68" s="14">
        <f t="shared" si="0"/>
        <v>0</v>
      </c>
    </row>
    <row r="69" spans="1:6" ht="47.25">
      <c r="A69" s="13" t="s">
        <v>34</v>
      </c>
      <c r="B69" s="21" t="s">
        <v>288</v>
      </c>
      <c r="F69" s="14">
        <f t="shared" si="0"/>
        <v>0</v>
      </c>
    </row>
    <row r="70" spans="3:6" ht="15.75">
      <c r="C70" s="20" t="s">
        <v>64</v>
      </c>
      <c r="D70" s="14">
        <v>17.8</v>
      </c>
      <c r="F70" s="14">
        <f t="shared" si="0"/>
        <v>0</v>
      </c>
    </row>
    <row r="71" ht="15.75">
      <c r="F71" s="14">
        <f t="shared" si="0"/>
        <v>0</v>
      </c>
    </row>
    <row r="72" spans="1:6" ht="31.5">
      <c r="A72" s="13" t="s">
        <v>35</v>
      </c>
      <c r="B72" s="21" t="s">
        <v>161</v>
      </c>
      <c r="F72" s="14">
        <f t="shared" si="0"/>
        <v>0</v>
      </c>
    </row>
    <row r="73" spans="3:6" ht="15.75">
      <c r="C73" s="20" t="s">
        <v>64</v>
      </c>
      <c r="D73" s="14">
        <v>559</v>
      </c>
      <c r="F73" s="14">
        <f t="shared" si="0"/>
        <v>0</v>
      </c>
    </row>
    <row r="74" ht="15.75">
      <c r="F74" s="14">
        <f t="shared" si="0"/>
        <v>0</v>
      </c>
    </row>
    <row r="75" spans="1:6" ht="50.25">
      <c r="A75" s="13" t="s">
        <v>36</v>
      </c>
      <c r="B75" s="21" t="s">
        <v>185</v>
      </c>
      <c r="F75" s="14">
        <f t="shared" si="0"/>
        <v>0</v>
      </c>
    </row>
    <row r="76" spans="3:6" ht="15.75">
      <c r="C76" s="20" t="s">
        <v>64</v>
      </c>
      <c r="D76" s="14">
        <v>237.8</v>
      </c>
      <c r="F76" s="14">
        <f t="shared" si="0"/>
        <v>0</v>
      </c>
    </row>
    <row r="77" ht="15.75">
      <c r="F77" s="14">
        <f t="shared" si="0"/>
        <v>0</v>
      </c>
    </row>
    <row r="78" spans="1:6" ht="50.25">
      <c r="A78" s="13" t="s">
        <v>37</v>
      </c>
      <c r="B78" s="21" t="s">
        <v>290</v>
      </c>
      <c r="F78" s="14">
        <f t="shared" si="0"/>
        <v>0</v>
      </c>
    </row>
    <row r="79" spans="3:6" ht="15.75">
      <c r="C79" s="20" t="s">
        <v>64</v>
      </c>
      <c r="D79" s="14">
        <v>266.8</v>
      </c>
      <c r="F79" s="14">
        <f t="shared" si="0"/>
        <v>0</v>
      </c>
    </row>
    <row r="80" ht="15.75">
      <c r="F80" s="14">
        <f t="shared" si="0"/>
        <v>0</v>
      </c>
    </row>
    <row r="81" spans="1:6" ht="15.75">
      <c r="A81" s="13" t="s">
        <v>38</v>
      </c>
      <c r="B81" s="21" t="s">
        <v>162</v>
      </c>
      <c r="F81" s="14">
        <f aca="true" t="shared" si="1" ref="F81:F100">D81*E81</f>
        <v>0</v>
      </c>
    </row>
    <row r="82" spans="3:6" ht="15.75">
      <c r="C82" s="20" t="s">
        <v>61</v>
      </c>
      <c r="D82" s="14">
        <v>424.3</v>
      </c>
      <c r="F82" s="14">
        <f t="shared" si="1"/>
        <v>0</v>
      </c>
    </row>
    <row r="83" ht="15.75">
      <c r="F83" s="14">
        <f t="shared" si="1"/>
        <v>0</v>
      </c>
    </row>
    <row r="84" spans="1:6" ht="31.5">
      <c r="A84" s="13" t="s">
        <v>39</v>
      </c>
      <c r="B84" s="21" t="s">
        <v>186</v>
      </c>
      <c r="F84" s="14">
        <f t="shared" si="1"/>
        <v>0</v>
      </c>
    </row>
    <row r="85" spans="3:6" ht="15.75">
      <c r="C85" s="20" t="s">
        <v>61</v>
      </c>
      <c r="D85" s="14">
        <v>25.2</v>
      </c>
      <c r="F85" s="14">
        <f t="shared" si="1"/>
        <v>0</v>
      </c>
    </row>
    <row r="86" ht="15.75">
      <c r="F86" s="14">
        <f t="shared" si="1"/>
        <v>0</v>
      </c>
    </row>
    <row r="87" spans="1:6" ht="31.5">
      <c r="A87" s="13" t="s">
        <v>40</v>
      </c>
      <c r="B87" s="21" t="s">
        <v>5</v>
      </c>
      <c r="F87" s="14">
        <f t="shared" si="1"/>
        <v>0</v>
      </c>
    </row>
    <row r="88" spans="3:6" ht="15.75">
      <c r="C88" s="20" t="s">
        <v>61</v>
      </c>
      <c r="D88" s="14">
        <v>98.7</v>
      </c>
      <c r="F88" s="14">
        <f t="shared" si="1"/>
        <v>0</v>
      </c>
    </row>
    <row r="89" ht="15.75">
      <c r="F89" s="14">
        <f t="shared" si="1"/>
        <v>0</v>
      </c>
    </row>
    <row r="90" spans="1:6" ht="31.5">
      <c r="A90" s="13" t="s">
        <v>20</v>
      </c>
      <c r="B90" s="21" t="s">
        <v>187</v>
      </c>
      <c r="F90" s="14">
        <f t="shared" si="1"/>
        <v>0</v>
      </c>
    </row>
    <row r="91" spans="3:6" ht="15.75">
      <c r="C91" s="20" t="s">
        <v>4</v>
      </c>
      <c r="D91" s="14">
        <v>22</v>
      </c>
      <c r="F91" s="14">
        <f t="shared" si="1"/>
        <v>0</v>
      </c>
    </row>
    <row r="92" ht="15.75">
      <c r="F92" s="14">
        <f t="shared" si="1"/>
        <v>0</v>
      </c>
    </row>
    <row r="93" spans="1:6" ht="31.5">
      <c r="A93" s="13" t="s">
        <v>41</v>
      </c>
      <c r="B93" s="21" t="s">
        <v>292</v>
      </c>
      <c r="F93" s="14">
        <f t="shared" si="1"/>
        <v>0</v>
      </c>
    </row>
    <row r="94" spans="3:6" ht="15.75">
      <c r="C94" s="20" t="s">
        <v>64</v>
      </c>
      <c r="D94" s="14">
        <v>43</v>
      </c>
      <c r="F94" s="14">
        <f t="shared" si="1"/>
        <v>0</v>
      </c>
    </row>
    <row r="95" ht="15.75">
      <c r="F95" s="14">
        <f t="shared" si="1"/>
        <v>0</v>
      </c>
    </row>
    <row r="96" spans="1:6" ht="47.25">
      <c r="A96" s="13" t="s">
        <v>42</v>
      </c>
      <c r="B96" s="21" t="s">
        <v>291</v>
      </c>
      <c r="F96" s="14">
        <f t="shared" si="1"/>
        <v>0</v>
      </c>
    </row>
    <row r="97" spans="3:6" ht="15.75">
      <c r="C97" s="20" t="s">
        <v>64</v>
      </c>
      <c r="D97" s="14">
        <v>1420</v>
      </c>
      <c r="F97" s="14">
        <f t="shared" si="1"/>
        <v>0</v>
      </c>
    </row>
    <row r="98" ht="15.75">
      <c r="F98" s="14">
        <f t="shared" si="1"/>
        <v>0</v>
      </c>
    </row>
    <row r="99" spans="1:6" ht="31.5">
      <c r="A99" s="13" t="s">
        <v>19</v>
      </c>
      <c r="B99" s="21" t="s">
        <v>104</v>
      </c>
      <c r="F99" s="14">
        <f t="shared" si="1"/>
        <v>0</v>
      </c>
    </row>
    <row r="100" spans="3:6" ht="15.75">
      <c r="C100" s="20" t="s">
        <v>64</v>
      </c>
      <c r="D100" s="14">
        <v>620</v>
      </c>
      <c r="F100" s="14">
        <f t="shared" si="1"/>
        <v>0</v>
      </c>
    </row>
    <row r="101" ht="15.75">
      <c r="F101" s="14">
        <f>D101*E101</f>
        <v>0</v>
      </c>
    </row>
    <row r="102" spans="2:6" ht="16.5" thickBot="1">
      <c r="B102" s="33" t="s">
        <v>6</v>
      </c>
      <c r="C102" s="30"/>
      <c r="D102" s="31"/>
      <c r="E102" s="31"/>
      <c r="F102" s="31">
        <f>SUM(F3:F101)</f>
        <v>0</v>
      </c>
    </row>
    <row r="103" ht="16.5" thickTop="1"/>
  </sheetData>
  <sheetProtection/>
  <mergeCells count="9">
    <mergeCell ref="A9:F9"/>
    <mergeCell ref="A10:F10"/>
    <mergeCell ref="A11:F11"/>
    <mergeCell ref="B2:E2"/>
    <mergeCell ref="A4:F4"/>
    <mergeCell ref="A5:F5"/>
    <mergeCell ref="A6:F6"/>
    <mergeCell ref="A7:F7"/>
    <mergeCell ref="A8:F8"/>
  </mergeCells>
  <printOptions/>
  <pageMargins left="0.984251968503937" right="0.3937007874015748" top="0.7874015748031497" bottom="0.7874015748031497" header="0" footer="0.3937007874015748"/>
  <pageSetup horizontalDpi="300" verticalDpi="300" orientation="portrait" paperSize="9" scale="94" r:id="rId1"/>
  <headerFooter alignWithMargins="0">
    <oddHeader>&amp;C&amp;F</oddHeader>
    <oddFooter>&amp;CStran &amp;P od &amp;N&amp;R&amp;A</oddFooter>
  </headerFooter>
</worksheet>
</file>

<file path=xl/worksheets/sheet6.xml><?xml version="1.0" encoding="utf-8"?>
<worksheet xmlns="http://schemas.openxmlformats.org/spreadsheetml/2006/main" xmlns:r="http://schemas.openxmlformats.org/officeDocument/2006/relationships">
  <dimension ref="A1:F142"/>
  <sheetViews>
    <sheetView showZeros="0" workbookViewId="0" topLeftCell="A114">
      <selection activeCell="E117" sqref="E117"/>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5.75390625" style="14" customWidth="1"/>
    <col min="7" max="16384" width="9.125" style="12" customWidth="1"/>
  </cols>
  <sheetData>
    <row r="1" ht="15.75">
      <c r="A1" s="15"/>
    </row>
    <row r="2" spans="1:6" ht="19.5">
      <c r="A2" s="35" t="s">
        <v>50</v>
      </c>
      <c r="B2" s="177" t="s">
        <v>7</v>
      </c>
      <c r="C2" s="177"/>
      <c r="D2" s="177"/>
      <c r="E2" s="177"/>
      <c r="F2" s="36"/>
    </row>
    <row r="4" spans="1:6" ht="51" customHeight="1">
      <c r="A4" s="187" t="s">
        <v>113</v>
      </c>
      <c r="B4" s="188"/>
      <c r="C4" s="188"/>
      <c r="D4" s="188"/>
      <c r="E4" s="188"/>
      <c r="F4" s="188"/>
    </row>
    <row r="5" spans="1:6" ht="33" customHeight="1">
      <c r="A5" s="189" t="s">
        <v>114</v>
      </c>
      <c r="B5" s="186"/>
      <c r="C5" s="186"/>
      <c r="D5" s="186"/>
      <c r="E5" s="186"/>
      <c r="F5" s="186"/>
    </row>
    <row r="6" spans="1:6" ht="36" customHeight="1">
      <c r="A6" s="189" t="s">
        <v>115</v>
      </c>
      <c r="B6" s="186"/>
      <c r="C6" s="186"/>
      <c r="D6" s="186"/>
      <c r="E6" s="186"/>
      <c r="F6" s="186"/>
    </row>
    <row r="7" spans="1:6" ht="71.25" customHeight="1">
      <c r="A7" s="185" t="s">
        <v>116</v>
      </c>
      <c r="B7" s="190"/>
      <c r="C7" s="190"/>
      <c r="D7" s="190"/>
      <c r="E7" s="190"/>
      <c r="F7" s="190"/>
    </row>
    <row r="8" spans="1:6" ht="81.75" customHeight="1">
      <c r="A8" s="191" t="s">
        <v>117</v>
      </c>
      <c r="B8" s="186"/>
      <c r="C8" s="186"/>
      <c r="D8" s="186"/>
      <c r="E8" s="186"/>
      <c r="F8" s="186"/>
    </row>
    <row r="9" spans="1:6" ht="20.25" customHeight="1">
      <c r="A9" s="185" t="s">
        <v>118</v>
      </c>
      <c r="B9" s="186"/>
      <c r="C9" s="186"/>
      <c r="D9" s="186"/>
      <c r="E9" s="186"/>
      <c r="F9" s="186"/>
    </row>
    <row r="10" spans="1:6" ht="52.5" customHeight="1">
      <c r="A10" s="185" t="s">
        <v>119</v>
      </c>
      <c r="B10" s="186"/>
      <c r="C10" s="186"/>
      <c r="D10" s="186"/>
      <c r="E10" s="186"/>
      <c r="F10" s="186"/>
    </row>
    <row r="12" spans="1:6" ht="12.75">
      <c r="A12" s="53" t="s">
        <v>86</v>
      </c>
      <c r="B12" s="54" t="s">
        <v>87</v>
      </c>
      <c r="C12" s="53" t="s">
        <v>88</v>
      </c>
      <c r="D12" s="55" t="s">
        <v>89</v>
      </c>
      <c r="E12" s="55" t="s">
        <v>90</v>
      </c>
      <c r="F12" s="55" t="s">
        <v>91</v>
      </c>
    </row>
    <row r="14" spans="1:2" ht="63">
      <c r="A14" s="13" t="s">
        <v>51</v>
      </c>
      <c r="B14" s="21" t="s">
        <v>156</v>
      </c>
    </row>
    <row r="15" spans="3:6" ht="15.75">
      <c r="C15" s="20" t="s">
        <v>64</v>
      </c>
      <c r="D15" s="14">
        <f>D24+D27+D21</f>
        <v>1329.6</v>
      </c>
      <c r="F15" s="14">
        <f>D15*E15</f>
        <v>0</v>
      </c>
    </row>
    <row r="16" ht="15.75">
      <c r="F16" s="14">
        <f aca="true" t="shared" si="0" ref="F16:F79">D16*E16</f>
        <v>0</v>
      </c>
    </row>
    <row r="17" spans="1:6" ht="47.25">
      <c r="A17" s="13" t="s">
        <v>52</v>
      </c>
      <c r="B17" s="21" t="s">
        <v>165</v>
      </c>
      <c r="F17" s="14">
        <f t="shared" si="0"/>
        <v>0</v>
      </c>
    </row>
    <row r="18" spans="3:6" ht="15.75">
      <c r="C18" s="20" t="s">
        <v>61</v>
      </c>
      <c r="D18" s="14">
        <v>87.1</v>
      </c>
      <c r="F18" s="14">
        <f t="shared" si="0"/>
        <v>0</v>
      </c>
    </row>
    <row r="19" spans="2:6" ht="15.75">
      <c r="B19" s="16"/>
      <c r="F19" s="14">
        <f t="shared" si="0"/>
        <v>0</v>
      </c>
    </row>
    <row r="20" spans="1:6" ht="63">
      <c r="A20" s="13" t="s">
        <v>53</v>
      </c>
      <c r="B20" s="21" t="s">
        <v>293</v>
      </c>
      <c r="F20" s="14">
        <f t="shared" si="0"/>
        <v>0</v>
      </c>
    </row>
    <row r="21" spans="3:6" ht="15.75">
      <c r="C21" s="20" t="s">
        <v>64</v>
      </c>
      <c r="D21" s="14">
        <v>798</v>
      </c>
      <c r="F21" s="14">
        <f t="shared" si="0"/>
        <v>0</v>
      </c>
    </row>
    <row r="22" ht="15.75">
      <c r="F22" s="14">
        <f t="shared" si="0"/>
        <v>0</v>
      </c>
    </row>
    <row r="23" spans="1:6" ht="47.25">
      <c r="A23" s="13" t="s">
        <v>54</v>
      </c>
      <c r="B23" s="21" t="s">
        <v>157</v>
      </c>
      <c r="F23" s="14">
        <f t="shared" si="0"/>
        <v>0</v>
      </c>
    </row>
    <row r="24" spans="3:6" ht="15.75">
      <c r="C24" s="20" t="s">
        <v>64</v>
      </c>
      <c r="D24" s="14">
        <v>504.8</v>
      </c>
      <c r="F24" s="14">
        <f t="shared" si="0"/>
        <v>0</v>
      </c>
    </row>
    <row r="25" spans="2:6" ht="15.75">
      <c r="B25" s="16"/>
      <c r="F25" s="14">
        <f t="shared" si="0"/>
        <v>0</v>
      </c>
    </row>
    <row r="26" spans="1:6" ht="47.25">
      <c r="A26" s="13" t="s">
        <v>55</v>
      </c>
      <c r="B26" s="21" t="s">
        <v>160</v>
      </c>
      <c r="F26" s="14">
        <f t="shared" si="0"/>
        <v>0</v>
      </c>
    </row>
    <row r="27" spans="3:6" ht="15.75">
      <c r="C27" s="20" t="s">
        <v>64</v>
      </c>
      <c r="D27" s="14">
        <v>26.8</v>
      </c>
      <c r="F27" s="14">
        <f t="shared" si="0"/>
        <v>0</v>
      </c>
    </row>
    <row r="28" ht="15.75">
      <c r="F28" s="14">
        <f t="shared" si="0"/>
        <v>0</v>
      </c>
    </row>
    <row r="29" spans="1:6" ht="94.5">
      <c r="A29" s="13" t="s">
        <v>56</v>
      </c>
      <c r="B29" s="21" t="s">
        <v>224</v>
      </c>
      <c r="F29" s="14">
        <f t="shared" si="0"/>
        <v>0</v>
      </c>
    </row>
    <row r="30" spans="3:6" ht="15.75">
      <c r="C30" s="20" t="s">
        <v>61</v>
      </c>
      <c r="D30" s="14">
        <v>114</v>
      </c>
      <c r="F30" s="14">
        <f t="shared" si="0"/>
        <v>0</v>
      </c>
    </row>
    <row r="31" ht="15.75">
      <c r="F31" s="14">
        <f t="shared" si="0"/>
        <v>0</v>
      </c>
    </row>
    <row r="32" spans="1:6" ht="47.25">
      <c r="A32" s="13" t="s">
        <v>57</v>
      </c>
      <c r="B32" s="21" t="s">
        <v>166</v>
      </c>
      <c r="F32" s="14">
        <f t="shared" si="0"/>
        <v>0</v>
      </c>
    </row>
    <row r="33" spans="3:6" ht="15.75">
      <c r="C33" s="20" t="s">
        <v>64</v>
      </c>
      <c r="D33" s="14">
        <v>317.9</v>
      </c>
      <c r="F33" s="14">
        <f t="shared" si="0"/>
        <v>0</v>
      </c>
    </row>
    <row r="34" ht="15.75">
      <c r="F34" s="14">
        <f t="shared" si="0"/>
        <v>0</v>
      </c>
    </row>
    <row r="35" spans="1:6" ht="31.5">
      <c r="A35" s="13" t="s">
        <v>58</v>
      </c>
      <c r="B35" s="21" t="s">
        <v>294</v>
      </c>
      <c r="F35" s="14">
        <f t="shared" si="0"/>
        <v>0</v>
      </c>
    </row>
    <row r="36" spans="2:6" ht="15.75">
      <c r="B36" s="16"/>
      <c r="C36" s="20" t="s">
        <v>64</v>
      </c>
      <c r="D36" s="14">
        <v>427.1</v>
      </c>
      <c r="F36" s="14">
        <f t="shared" si="0"/>
        <v>0</v>
      </c>
    </row>
    <row r="37" spans="2:6" ht="15.75">
      <c r="B37" s="16"/>
      <c r="F37" s="14">
        <f t="shared" si="0"/>
        <v>0</v>
      </c>
    </row>
    <row r="38" spans="1:6" ht="47.25">
      <c r="A38" s="13" t="s">
        <v>59</v>
      </c>
      <c r="B38" s="21" t="s">
        <v>295</v>
      </c>
      <c r="F38" s="14">
        <f t="shared" si="0"/>
        <v>0</v>
      </c>
    </row>
    <row r="39" spans="2:6" ht="15.75">
      <c r="B39" s="16"/>
      <c r="C39" s="20" t="s">
        <v>64</v>
      </c>
      <c r="D39" s="14">
        <v>52.5</v>
      </c>
      <c r="F39" s="14">
        <f t="shared" si="0"/>
        <v>0</v>
      </c>
    </row>
    <row r="40" spans="2:6" ht="15.75">
      <c r="B40" s="16"/>
      <c r="F40" s="14">
        <f t="shared" si="0"/>
        <v>0</v>
      </c>
    </row>
    <row r="41" spans="1:6" ht="31.5">
      <c r="A41" s="13" t="s">
        <v>25</v>
      </c>
      <c r="B41" s="21" t="s">
        <v>225</v>
      </c>
      <c r="F41" s="14">
        <f t="shared" si="0"/>
        <v>0</v>
      </c>
    </row>
    <row r="42" spans="2:6" ht="15.75">
      <c r="B42" s="16"/>
      <c r="C42" s="20" t="s">
        <v>64</v>
      </c>
      <c r="D42" s="14">
        <v>504</v>
      </c>
      <c r="F42" s="14">
        <f t="shared" si="0"/>
        <v>0</v>
      </c>
    </row>
    <row r="43" spans="2:6" ht="15.75">
      <c r="B43" s="16"/>
      <c r="F43" s="14">
        <f t="shared" si="0"/>
        <v>0</v>
      </c>
    </row>
    <row r="44" spans="1:6" ht="31.5">
      <c r="A44" s="13" t="s">
        <v>26</v>
      </c>
      <c r="B44" s="21" t="s">
        <v>296</v>
      </c>
      <c r="F44" s="14">
        <f t="shared" si="0"/>
        <v>0</v>
      </c>
    </row>
    <row r="45" spans="3:6" ht="15.75">
      <c r="C45" s="20" t="s">
        <v>62</v>
      </c>
      <c r="D45" s="14">
        <v>86.4</v>
      </c>
      <c r="F45" s="14">
        <f t="shared" si="0"/>
        <v>0</v>
      </c>
    </row>
    <row r="46" ht="15.75">
      <c r="F46" s="14">
        <f t="shared" si="0"/>
        <v>0</v>
      </c>
    </row>
    <row r="47" spans="1:6" ht="31.5">
      <c r="A47" s="13" t="s">
        <v>27</v>
      </c>
      <c r="B47" s="21" t="s">
        <v>297</v>
      </c>
      <c r="F47" s="14">
        <f t="shared" si="0"/>
        <v>0</v>
      </c>
    </row>
    <row r="48" spans="3:6" ht="15.75">
      <c r="C48" s="20" t="s">
        <v>62</v>
      </c>
      <c r="D48" s="14">
        <v>22.8</v>
      </c>
      <c r="F48" s="14">
        <f t="shared" si="0"/>
        <v>0</v>
      </c>
    </row>
    <row r="49" ht="15.75">
      <c r="F49" s="14">
        <f t="shared" si="0"/>
        <v>0</v>
      </c>
    </row>
    <row r="50" spans="1:6" ht="47.25">
      <c r="A50" s="13" t="s">
        <v>28</v>
      </c>
      <c r="B50" s="21" t="s">
        <v>298</v>
      </c>
      <c r="F50" s="14">
        <f t="shared" si="0"/>
        <v>0</v>
      </c>
    </row>
    <row r="51" spans="3:6" ht="15.75">
      <c r="C51" s="20" t="s">
        <v>64</v>
      </c>
      <c r="D51" s="14">
        <v>15.3</v>
      </c>
      <c r="F51" s="14">
        <f t="shared" si="0"/>
        <v>0</v>
      </c>
    </row>
    <row r="52" ht="15.75">
      <c r="F52" s="14">
        <f t="shared" si="0"/>
        <v>0</v>
      </c>
    </row>
    <row r="53" spans="1:6" ht="31.5">
      <c r="A53" s="13" t="s">
        <v>29</v>
      </c>
      <c r="B53" s="21" t="s">
        <v>299</v>
      </c>
      <c r="F53" s="14">
        <f t="shared" si="0"/>
        <v>0</v>
      </c>
    </row>
    <row r="54" spans="3:6" ht="15.75">
      <c r="C54" s="20" t="s">
        <v>64</v>
      </c>
      <c r="D54" s="14">
        <v>19.2</v>
      </c>
      <c r="F54" s="14">
        <f t="shared" si="0"/>
        <v>0</v>
      </c>
    </row>
    <row r="55" ht="15.75">
      <c r="F55" s="14">
        <f t="shared" si="0"/>
        <v>0</v>
      </c>
    </row>
    <row r="56" spans="1:6" ht="31.5">
      <c r="A56" s="13" t="s">
        <v>30</v>
      </c>
      <c r="B56" s="21" t="s">
        <v>300</v>
      </c>
      <c r="F56" s="14">
        <f t="shared" si="0"/>
        <v>0</v>
      </c>
    </row>
    <row r="57" spans="3:6" ht="15.75">
      <c r="C57" s="20" t="s">
        <v>64</v>
      </c>
      <c r="D57" s="14">
        <v>10.8</v>
      </c>
      <c r="F57" s="14">
        <f t="shared" si="0"/>
        <v>0</v>
      </c>
    </row>
    <row r="58" ht="15.75">
      <c r="F58" s="14">
        <f t="shared" si="0"/>
        <v>0</v>
      </c>
    </row>
    <row r="59" spans="1:6" ht="31.5">
      <c r="A59" s="13" t="s">
        <v>31</v>
      </c>
      <c r="B59" s="21" t="s">
        <v>301</v>
      </c>
      <c r="F59" s="14">
        <f t="shared" si="0"/>
        <v>0</v>
      </c>
    </row>
    <row r="60" spans="3:6" ht="15.75">
      <c r="C60" s="20" t="s">
        <v>4</v>
      </c>
      <c r="D60" s="14">
        <v>10</v>
      </c>
      <c r="F60" s="14">
        <f t="shared" si="0"/>
        <v>0</v>
      </c>
    </row>
    <row r="61" ht="15.75">
      <c r="F61" s="14">
        <f t="shared" si="0"/>
        <v>0</v>
      </c>
    </row>
    <row r="62" spans="1:6" ht="63">
      <c r="A62" s="13" t="s">
        <v>32</v>
      </c>
      <c r="B62" s="21" t="s">
        <v>302</v>
      </c>
      <c r="F62" s="14">
        <f t="shared" si="0"/>
        <v>0</v>
      </c>
    </row>
    <row r="63" spans="3:6" ht="15.75">
      <c r="C63" s="20" t="s">
        <v>4</v>
      </c>
      <c r="D63" s="14">
        <v>6</v>
      </c>
      <c r="F63" s="14">
        <f t="shared" si="0"/>
        <v>0</v>
      </c>
    </row>
    <row r="64" ht="15.75">
      <c r="F64" s="14">
        <f t="shared" si="0"/>
        <v>0</v>
      </c>
    </row>
    <row r="65" spans="1:6" ht="47.25">
      <c r="A65" s="13" t="s">
        <v>33</v>
      </c>
      <c r="B65" s="21" t="s">
        <v>303</v>
      </c>
      <c r="F65" s="14">
        <f t="shared" si="0"/>
        <v>0</v>
      </c>
    </row>
    <row r="66" spans="3:6" ht="15.75">
      <c r="C66" s="20" t="s">
        <v>62</v>
      </c>
      <c r="D66" s="14">
        <v>11.6</v>
      </c>
      <c r="F66" s="14">
        <f t="shared" si="0"/>
        <v>0</v>
      </c>
    </row>
    <row r="67" ht="15.75">
      <c r="F67" s="14">
        <f t="shared" si="0"/>
        <v>0</v>
      </c>
    </row>
    <row r="68" spans="1:6" ht="63">
      <c r="A68" s="13" t="s">
        <v>34</v>
      </c>
      <c r="B68" s="21" t="s">
        <v>304</v>
      </c>
      <c r="F68" s="14">
        <f t="shared" si="0"/>
        <v>0</v>
      </c>
    </row>
    <row r="69" spans="3:6" ht="15.75">
      <c r="C69" s="20" t="s">
        <v>62</v>
      </c>
      <c r="D69" s="14">
        <v>1.9</v>
      </c>
      <c r="F69" s="14">
        <f t="shared" si="0"/>
        <v>0</v>
      </c>
    </row>
    <row r="70" ht="15.75">
      <c r="F70" s="14">
        <f t="shared" si="0"/>
        <v>0</v>
      </c>
    </row>
    <row r="71" spans="1:6" ht="63">
      <c r="A71" s="13" t="s">
        <v>35</v>
      </c>
      <c r="B71" s="21" t="s">
        <v>305</v>
      </c>
      <c r="F71" s="14">
        <f t="shared" si="0"/>
        <v>0</v>
      </c>
    </row>
    <row r="72" spans="3:6" ht="15.75">
      <c r="C72" s="20" t="s">
        <v>4</v>
      </c>
      <c r="D72" s="14">
        <v>2</v>
      </c>
      <c r="F72" s="14">
        <f t="shared" si="0"/>
        <v>0</v>
      </c>
    </row>
    <row r="73" ht="15.75">
      <c r="F73" s="14">
        <f t="shared" si="0"/>
        <v>0</v>
      </c>
    </row>
    <row r="74" spans="1:6" ht="63">
      <c r="A74" s="13" t="s">
        <v>36</v>
      </c>
      <c r="B74" s="32" t="s">
        <v>155</v>
      </c>
      <c r="F74" s="14">
        <f t="shared" si="0"/>
        <v>0</v>
      </c>
    </row>
    <row r="75" spans="3:6" ht="15.75">
      <c r="C75" s="20" t="s">
        <v>4</v>
      </c>
      <c r="D75" s="14">
        <v>9</v>
      </c>
      <c r="F75" s="14">
        <f t="shared" si="0"/>
        <v>0</v>
      </c>
    </row>
    <row r="76" ht="15.75">
      <c r="F76" s="14">
        <f t="shared" si="0"/>
        <v>0</v>
      </c>
    </row>
    <row r="77" spans="1:6" ht="63">
      <c r="A77" s="13" t="s">
        <v>37</v>
      </c>
      <c r="B77" s="21" t="s">
        <v>188</v>
      </c>
      <c r="F77" s="14">
        <f t="shared" si="0"/>
        <v>0</v>
      </c>
    </row>
    <row r="78" spans="3:6" ht="15.75">
      <c r="C78" s="20" t="s">
        <v>4</v>
      </c>
      <c r="D78" s="14">
        <v>8</v>
      </c>
      <c r="F78" s="14">
        <f t="shared" si="0"/>
        <v>0</v>
      </c>
    </row>
    <row r="79" ht="15.75">
      <c r="F79" s="14">
        <f t="shared" si="0"/>
        <v>0</v>
      </c>
    </row>
    <row r="80" spans="1:6" ht="47.25">
      <c r="A80" s="13" t="s">
        <v>38</v>
      </c>
      <c r="B80" s="21" t="s">
        <v>208</v>
      </c>
      <c r="F80" s="14">
        <f aca="true" t="shared" si="1" ref="F80:F129">D80*E80</f>
        <v>0</v>
      </c>
    </row>
    <row r="81" spans="3:6" ht="15.75">
      <c r="C81" s="20" t="s">
        <v>61</v>
      </c>
      <c r="D81" s="14">
        <v>24.6</v>
      </c>
      <c r="F81" s="14">
        <f t="shared" si="1"/>
        <v>0</v>
      </c>
    </row>
    <row r="82" ht="15.75">
      <c r="F82" s="14">
        <f t="shared" si="1"/>
        <v>0</v>
      </c>
    </row>
    <row r="83" spans="1:6" ht="31.5">
      <c r="A83" s="13" t="s">
        <v>39</v>
      </c>
      <c r="B83" s="21" t="s">
        <v>0</v>
      </c>
      <c r="F83" s="14">
        <f t="shared" si="1"/>
        <v>0</v>
      </c>
    </row>
    <row r="84" spans="3:6" ht="15.75">
      <c r="C84" s="20" t="s">
        <v>4</v>
      </c>
      <c r="D84" s="14">
        <v>2</v>
      </c>
      <c r="F84" s="14">
        <f t="shared" si="1"/>
        <v>0</v>
      </c>
    </row>
    <row r="85" ht="15.75">
      <c r="F85" s="14">
        <f t="shared" si="1"/>
        <v>0</v>
      </c>
    </row>
    <row r="86" spans="1:6" ht="47.25">
      <c r="A86" s="13" t="s">
        <v>40</v>
      </c>
      <c r="B86" s="21" t="s">
        <v>306</v>
      </c>
      <c r="F86" s="14">
        <f t="shared" si="1"/>
        <v>0</v>
      </c>
    </row>
    <row r="87" spans="3:6" ht="15.75">
      <c r="C87" s="20" t="s">
        <v>64</v>
      </c>
      <c r="D87" s="14">
        <v>914</v>
      </c>
      <c r="F87" s="14">
        <f t="shared" si="1"/>
        <v>0</v>
      </c>
    </row>
    <row r="88" ht="15.75">
      <c r="F88" s="14">
        <f t="shared" si="1"/>
        <v>0</v>
      </c>
    </row>
    <row r="89" spans="1:6" ht="31.5">
      <c r="A89" s="13" t="s">
        <v>20</v>
      </c>
      <c r="B89" s="21" t="s">
        <v>307</v>
      </c>
      <c r="F89" s="14">
        <f t="shared" si="1"/>
        <v>0</v>
      </c>
    </row>
    <row r="90" spans="3:6" ht="15.75">
      <c r="C90" s="20" t="s">
        <v>64</v>
      </c>
      <c r="D90" s="14">
        <v>73.8</v>
      </c>
      <c r="F90" s="14">
        <f t="shared" si="1"/>
        <v>0</v>
      </c>
    </row>
    <row r="91" ht="15.75">
      <c r="F91" s="14">
        <f t="shared" si="1"/>
        <v>0</v>
      </c>
    </row>
    <row r="92" spans="1:6" ht="31.5">
      <c r="A92" s="13" t="s">
        <v>41</v>
      </c>
      <c r="B92" s="21" t="s">
        <v>8</v>
      </c>
      <c r="F92" s="14">
        <f t="shared" si="1"/>
        <v>0</v>
      </c>
    </row>
    <row r="93" spans="3:6" ht="15.75">
      <c r="C93" s="20" t="s">
        <v>4</v>
      </c>
      <c r="D93" s="14">
        <v>11</v>
      </c>
      <c r="F93" s="14">
        <f t="shared" si="1"/>
        <v>0</v>
      </c>
    </row>
    <row r="94" ht="15.75">
      <c r="F94" s="14">
        <f t="shared" si="1"/>
        <v>0</v>
      </c>
    </row>
    <row r="95" spans="1:6" ht="31.5">
      <c r="A95" s="13" t="s">
        <v>42</v>
      </c>
      <c r="B95" s="21" t="s">
        <v>308</v>
      </c>
      <c r="F95" s="14">
        <f t="shared" si="1"/>
        <v>0</v>
      </c>
    </row>
    <row r="96" spans="3:6" ht="15.75">
      <c r="C96" s="20" t="s">
        <v>4</v>
      </c>
      <c r="D96" s="14">
        <v>6</v>
      </c>
      <c r="F96" s="14">
        <f t="shared" si="1"/>
        <v>0</v>
      </c>
    </row>
    <row r="97" ht="15.75">
      <c r="F97" s="14">
        <f t="shared" si="1"/>
        <v>0</v>
      </c>
    </row>
    <row r="98" spans="1:6" ht="31.5">
      <c r="A98" s="13" t="s">
        <v>19</v>
      </c>
      <c r="B98" s="21" t="s">
        <v>18</v>
      </c>
      <c r="F98" s="14">
        <f t="shared" si="1"/>
        <v>0</v>
      </c>
    </row>
    <row r="99" spans="3:6" ht="15.75">
      <c r="C99" s="20" t="s">
        <v>4</v>
      </c>
      <c r="D99" s="14">
        <v>21</v>
      </c>
      <c r="F99" s="14">
        <f t="shared" si="1"/>
        <v>0</v>
      </c>
    </row>
    <row r="100" ht="15.75">
      <c r="F100" s="14">
        <f t="shared" si="1"/>
        <v>0</v>
      </c>
    </row>
    <row r="101" spans="1:6" ht="31.5">
      <c r="A101" s="13" t="s">
        <v>171</v>
      </c>
      <c r="B101" s="21" t="s">
        <v>154</v>
      </c>
      <c r="F101" s="14">
        <f t="shared" si="1"/>
        <v>0</v>
      </c>
    </row>
    <row r="102" spans="3:6" ht="15.75">
      <c r="C102" s="20" t="s">
        <v>4</v>
      </c>
      <c r="D102" s="14">
        <v>2</v>
      </c>
      <c r="F102" s="14">
        <f t="shared" si="1"/>
        <v>0</v>
      </c>
    </row>
    <row r="103" ht="15.75">
      <c r="F103" s="14">
        <f t="shared" si="1"/>
        <v>0</v>
      </c>
    </row>
    <row r="104" spans="1:6" ht="31.5">
      <c r="A104" s="13" t="s">
        <v>192</v>
      </c>
      <c r="B104" s="21" t="s">
        <v>189</v>
      </c>
      <c r="F104" s="14">
        <f t="shared" si="1"/>
        <v>0</v>
      </c>
    </row>
    <row r="105" spans="3:6" ht="15.75">
      <c r="C105" s="20" t="s">
        <v>64</v>
      </c>
      <c r="D105" s="14">
        <v>1452</v>
      </c>
      <c r="F105" s="14">
        <f t="shared" si="1"/>
        <v>0</v>
      </c>
    </row>
    <row r="106" ht="30.75" customHeight="1">
      <c r="F106" s="14">
        <f t="shared" si="1"/>
        <v>0</v>
      </c>
    </row>
    <row r="107" spans="1:6" ht="31.5">
      <c r="A107" s="13" t="s">
        <v>193</v>
      </c>
      <c r="B107" s="21" t="s">
        <v>190</v>
      </c>
      <c r="F107" s="14">
        <f t="shared" si="1"/>
        <v>0</v>
      </c>
    </row>
    <row r="108" spans="3:6" ht="15.75">
      <c r="C108" s="20" t="s">
        <v>64</v>
      </c>
      <c r="D108" s="14">
        <v>457.4</v>
      </c>
      <c r="F108" s="14">
        <f t="shared" si="1"/>
        <v>0</v>
      </c>
    </row>
    <row r="109" ht="15.75">
      <c r="F109" s="14">
        <f t="shared" si="1"/>
        <v>0</v>
      </c>
    </row>
    <row r="110" spans="1:6" ht="31.5">
      <c r="A110" s="13" t="s">
        <v>194</v>
      </c>
      <c r="B110" s="21" t="s">
        <v>309</v>
      </c>
      <c r="F110" s="14">
        <f t="shared" si="1"/>
        <v>0</v>
      </c>
    </row>
    <row r="111" spans="2:6" ht="15.75">
      <c r="B111" s="16"/>
      <c r="C111" s="20" t="s">
        <v>64</v>
      </c>
      <c r="D111" s="14">
        <v>14.2</v>
      </c>
      <c r="F111" s="14">
        <f t="shared" si="1"/>
        <v>0</v>
      </c>
    </row>
    <row r="112" spans="2:6" ht="15.75">
      <c r="B112" s="16"/>
      <c r="F112" s="14">
        <f t="shared" si="1"/>
        <v>0</v>
      </c>
    </row>
    <row r="113" spans="1:6" ht="63">
      <c r="A113" s="13" t="s">
        <v>311</v>
      </c>
      <c r="B113" s="21" t="s">
        <v>487</v>
      </c>
      <c r="F113" s="14">
        <f t="shared" si="1"/>
        <v>0</v>
      </c>
    </row>
    <row r="114" spans="3:6" ht="15.75">
      <c r="C114" s="20" t="s">
        <v>64</v>
      </c>
      <c r="D114" s="14">
        <v>9.2</v>
      </c>
      <c r="F114" s="14">
        <f t="shared" si="1"/>
        <v>0</v>
      </c>
    </row>
    <row r="115" ht="15.75">
      <c r="F115" s="14">
        <f t="shared" si="1"/>
        <v>0</v>
      </c>
    </row>
    <row r="116" spans="1:6" ht="31.5">
      <c r="A116" s="13" t="s">
        <v>312</v>
      </c>
      <c r="B116" s="21" t="s">
        <v>191</v>
      </c>
      <c r="F116" s="14">
        <f t="shared" si="1"/>
        <v>0</v>
      </c>
    </row>
    <row r="117" spans="3:6" ht="15.75">
      <c r="C117" s="20" t="s">
        <v>4</v>
      </c>
      <c r="D117" s="14">
        <v>11</v>
      </c>
      <c r="F117" s="14">
        <f t="shared" si="1"/>
        <v>0</v>
      </c>
    </row>
    <row r="118" ht="15.75">
      <c r="F118" s="14">
        <f t="shared" si="1"/>
        <v>0</v>
      </c>
    </row>
    <row r="119" spans="1:6" ht="31.5">
      <c r="A119" s="13" t="s">
        <v>313</v>
      </c>
      <c r="B119" s="21" t="s">
        <v>310</v>
      </c>
      <c r="F119" s="14">
        <f t="shared" si="1"/>
        <v>0</v>
      </c>
    </row>
    <row r="120" spans="3:6" ht="15.75">
      <c r="C120" s="20" t="s">
        <v>64</v>
      </c>
      <c r="D120" s="14">
        <v>1229.3</v>
      </c>
      <c r="F120" s="14">
        <f t="shared" si="1"/>
        <v>0</v>
      </c>
    </row>
    <row r="121" ht="15.75">
      <c r="F121" s="14">
        <f t="shared" si="1"/>
        <v>0</v>
      </c>
    </row>
    <row r="122" spans="1:6" ht="15.75">
      <c r="A122" s="13" t="s">
        <v>314</v>
      </c>
      <c r="B122" s="21" t="s">
        <v>9</v>
      </c>
      <c r="F122" s="14">
        <f t="shared" si="1"/>
        <v>0</v>
      </c>
    </row>
    <row r="123" spans="3:6" ht="15.75">
      <c r="C123" s="20" t="s">
        <v>10</v>
      </c>
      <c r="D123" s="14">
        <v>40</v>
      </c>
      <c r="F123" s="14">
        <f t="shared" si="1"/>
        <v>0</v>
      </c>
    </row>
    <row r="124" ht="15.75">
      <c r="F124" s="14">
        <f t="shared" si="1"/>
        <v>0</v>
      </c>
    </row>
    <row r="125" spans="1:6" ht="15.75">
      <c r="A125" s="13" t="s">
        <v>315</v>
      </c>
      <c r="B125" s="21" t="s">
        <v>11</v>
      </c>
      <c r="D125" s="26"/>
      <c r="E125" s="26"/>
      <c r="F125" s="14">
        <f t="shared" si="1"/>
        <v>0</v>
      </c>
    </row>
    <row r="126" spans="3:6" ht="15.75">
      <c r="C126" s="20" t="s">
        <v>10</v>
      </c>
      <c r="D126" s="14">
        <v>80</v>
      </c>
      <c r="F126" s="14">
        <f t="shared" si="1"/>
        <v>0</v>
      </c>
    </row>
    <row r="127" ht="15.75">
      <c r="F127" s="14">
        <f t="shared" si="1"/>
        <v>0</v>
      </c>
    </row>
    <row r="128" spans="1:6" ht="15.75">
      <c r="A128" s="13" t="s">
        <v>316</v>
      </c>
      <c r="B128" s="21" t="s">
        <v>12</v>
      </c>
      <c r="F128" s="14">
        <f t="shared" si="1"/>
        <v>0</v>
      </c>
    </row>
    <row r="129" spans="3:6" ht="15.75">
      <c r="C129" s="20" t="s">
        <v>254</v>
      </c>
      <c r="D129" s="14">
        <v>0.05</v>
      </c>
      <c r="E129" s="22">
        <f>SUM(F14:F126)</f>
        <v>0</v>
      </c>
      <c r="F129" s="14">
        <f t="shared" si="1"/>
        <v>0</v>
      </c>
    </row>
    <row r="130" ht="15.75">
      <c r="F130" s="14">
        <f>D130*E130</f>
        <v>0</v>
      </c>
    </row>
    <row r="131" spans="2:6" ht="16.5" thickBot="1">
      <c r="B131" s="33" t="s">
        <v>13</v>
      </c>
      <c r="C131" s="30"/>
      <c r="D131" s="31"/>
      <c r="E131" s="31"/>
      <c r="F131" s="29">
        <f>SUM(F15:F130)</f>
        <v>0</v>
      </c>
    </row>
    <row r="132" ht="16.5" thickTop="1">
      <c r="F132" s="14">
        <f>D132*E132</f>
        <v>0</v>
      </c>
    </row>
    <row r="142" ht="15.75">
      <c r="B142" s="16"/>
    </row>
  </sheetData>
  <sheetProtection/>
  <mergeCells count="8">
    <mergeCell ref="A9:F9"/>
    <mergeCell ref="A10:F10"/>
    <mergeCell ref="B2:E2"/>
    <mergeCell ref="A4:F4"/>
    <mergeCell ref="A5:F5"/>
    <mergeCell ref="A6:F6"/>
    <mergeCell ref="A7:F7"/>
    <mergeCell ref="A8:F8"/>
  </mergeCells>
  <printOptions/>
  <pageMargins left="0.984251968503937" right="0.3937007874015748" top="0.984251968503937" bottom="0.7874015748031497" header="0" footer="0.3937007874015748"/>
  <pageSetup horizontalDpi="300" verticalDpi="300" orientation="portrait" paperSize="9" r:id="rId1"/>
  <headerFooter alignWithMargins="0">
    <oddHeader>&amp;C&amp;F</oddHeader>
    <oddFooter>&amp;CStran &amp;P od &amp;N&amp;R&amp;A</oddFooter>
  </headerFooter>
</worksheet>
</file>

<file path=xl/worksheets/sheet7.xml><?xml version="1.0" encoding="utf-8"?>
<worksheet xmlns="http://schemas.openxmlformats.org/spreadsheetml/2006/main" xmlns:r="http://schemas.openxmlformats.org/officeDocument/2006/relationships">
  <dimension ref="A1:F71"/>
  <sheetViews>
    <sheetView showZeros="0" workbookViewId="0" topLeftCell="A57">
      <selection activeCell="E62" sqref="E62"/>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2.75390625" style="14" customWidth="1"/>
    <col min="6" max="6" width="15.75390625" style="14" customWidth="1"/>
    <col min="7" max="16384" width="9.125" style="12" customWidth="1"/>
  </cols>
  <sheetData>
    <row r="1" ht="15.75">
      <c r="A1" s="15"/>
    </row>
    <row r="2" spans="1:6" ht="18">
      <c r="A2" s="37" t="s">
        <v>47</v>
      </c>
      <c r="B2" s="177" t="s">
        <v>195</v>
      </c>
      <c r="C2" s="177"/>
      <c r="D2" s="177"/>
      <c r="E2" s="177"/>
      <c r="F2" s="36"/>
    </row>
    <row r="3" ht="15"/>
    <row r="4" spans="1:6" ht="52.5" customHeight="1">
      <c r="A4" s="193" t="s">
        <v>121</v>
      </c>
      <c r="B4" s="194"/>
      <c r="C4" s="194"/>
      <c r="D4" s="194"/>
      <c r="E4" s="194"/>
      <c r="F4" s="194"/>
    </row>
    <row r="5" spans="1:6" ht="41.25" customHeight="1">
      <c r="A5" s="195" t="s">
        <v>122</v>
      </c>
      <c r="B5" s="176"/>
      <c r="C5" s="176"/>
      <c r="D5" s="176"/>
      <c r="E5" s="176"/>
      <c r="F5" s="176"/>
    </row>
    <row r="6" spans="1:6" ht="38.25" customHeight="1">
      <c r="A6" s="166" t="s">
        <v>123</v>
      </c>
      <c r="B6" s="183"/>
      <c r="C6" s="183"/>
      <c r="D6" s="183"/>
      <c r="E6" s="183"/>
      <c r="F6" s="183"/>
    </row>
    <row r="7" spans="1:6" ht="67.5" customHeight="1">
      <c r="A7" s="192" t="s">
        <v>124</v>
      </c>
      <c r="B7" s="176"/>
      <c r="C7" s="176"/>
      <c r="D7" s="176"/>
      <c r="E7" s="176"/>
      <c r="F7" s="176"/>
    </row>
    <row r="8" spans="1:6" ht="20.25" customHeight="1">
      <c r="A8" s="192" t="s">
        <v>125</v>
      </c>
      <c r="B8" s="176"/>
      <c r="C8" s="176"/>
      <c r="D8" s="176"/>
      <c r="E8" s="176"/>
      <c r="F8" s="176"/>
    </row>
    <row r="9" spans="1:6" ht="52.5" customHeight="1">
      <c r="A9" s="192" t="s">
        <v>126</v>
      </c>
      <c r="B9" s="176"/>
      <c r="C9" s="176"/>
      <c r="D9" s="176"/>
      <c r="E9" s="176"/>
      <c r="F9" s="176"/>
    </row>
    <row r="10" spans="1:6" ht="54.75" customHeight="1">
      <c r="A10" s="192" t="s">
        <v>127</v>
      </c>
      <c r="B10" s="176"/>
      <c r="C10" s="176"/>
      <c r="D10" s="176"/>
      <c r="E10" s="176"/>
      <c r="F10" s="176"/>
    </row>
    <row r="12" spans="1:6" ht="12.75">
      <c r="A12" s="53" t="s">
        <v>86</v>
      </c>
      <c r="B12" s="54" t="s">
        <v>87</v>
      </c>
      <c r="C12" s="53" t="s">
        <v>88</v>
      </c>
      <c r="D12" s="55" t="s">
        <v>89</v>
      </c>
      <c r="E12" s="55" t="s">
        <v>90</v>
      </c>
      <c r="F12" s="55" t="s">
        <v>91</v>
      </c>
    </row>
    <row r="14" spans="1:2" ht="35.25" customHeight="1">
      <c r="A14" s="13" t="s">
        <v>51</v>
      </c>
      <c r="B14" s="21" t="s">
        <v>21</v>
      </c>
    </row>
    <row r="15" spans="3:6" ht="15.75">
      <c r="C15" s="20" t="s">
        <v>62</v>
      </c>
      <c r="D15" s="14">
        <v>112.8</v>
      </c>
      <c r="F15" s="14">
        <f>D15*E15</f>
        <v>0</v>
      </c>
    </row>
    <row r="16" ht="15.75">
      <c r="F16" s="14">
        <f aca="true" t="shared" si="0" ref="F16:F69">D16*E16</f>
        <v>0</v>
      </c>
    </row>
    <row r="17" spans="1:6" ht="47.25">
      <c r="A17" s="13" t="s">
        <v>52</v>
      </c>
      <c r="B17" s="21" t="s">
        <v>320</v>
      </c>
      <c r="F17" s="14">
        <f t="shared" si="0"/>
        <v>0</v>
      </c>
    </row>
    <row r="18" spans="3:6" ht="15.75">
      <c r="C18" s="20" t="s">
        <v>62</v>
      </c>
      <c r="D18" s="14">
        <v>114</v>
      </c>
      <c r="F18" s="14">
        <f t="shared" si="0"/>
        <v>0</v>
      </c>
    </row>
    <row r="19" ht="15.75">
      <c r="F19" s="14">
        <f t="shared" si="0"/>
        <v>0</v>
      </c>
    </row>
    <row r="20" spans="1:6" ht="31.5">
      <c r="A20" s="13" t="s">
        <v>53</v>
      </c>
      <c r="B20" s="21" t="s">
        <v>14</v>
      </c>
      <c r="F20" s="14">
        <f t="shared" si="0"/>
        <v>0</v>
      </c>
    </row>
    <row r="21" spans="3:6" ht="15.75">
      <c r="C21" s="20" t="s">
        <v>64</v>
      </c>
      <c r="D21" s="14">
        <v>118</v>
      </c>
      <c r="F21" s="14">
        <f t="shared" si="0"/>
        <v>0</v>
      </c>
    </row>
    <row r="22" ht="15.75">
      <c r="F22" s="14">
        <f t="shared" si="0"/>
        <v>0</v>
      </c>
    </row>
    <row r="23" spans="1:6" ht="31.5">
      <c r="A23" s="13" t="s">
        <v>54</v>
      </c>
      <c r="B23" s="21" t="s">
        <v>15</v>
      </c>
      <c r="F23" s="14">
        <f t="shared" si="0"/>
        <v>0</v>
      </c>
    </row>
    <row r="24" spans="2:6" ht="15.75">
      <c r="B24" s="16"/>
      <c r="C24" s="20" t="s">
        <v>62</v>
      </c>
      <c r="D24" s="14">
        <v>172</v>
      </c>
      <c r="F24" s="14">
        <f t="shared" si="0"/>
        <v>0</v>
      </c>
    </row>
    <row r="25" ht="10.5" customHeight="1">
      <c r="F25" s="14">
        <f t="shared" si="0"/>
        <v>0</v>
      </c>
    </row>
    <row r="26" spans="1:6" ht="31.5">
      <c r="A26" s="13" t="s">
        <v>55</v>
      </c>
      <c r="B26" s="21" t="s">
        <v>120</v>
      </c>
      <c r="F26" s="14">
        <f t="shared" si="0"/>
        <v>0</v>
      </c>
    </row>
    <row r="27" spans="3:6" ht="15.75">
      <c r="C27" s="20" t="s">
        <v>62</v>
      </c>
      <c r="D27" s="14">
        <v>54.8</v>
      </c>
      <c r="F27" s="14">
        <f t="shared" si="0"/>
        <v>0</v>
      </c>
    </row>
    <row r="28" ht="15.75">
      <c r="F28" s="14">
        <f t="shared" si="0"/>
        <v>0</v>
      </c>
    </row>
    <row r="29" spans="1:6" ht="47.25">
      <c r="A29" s="13" t="s">
        <v>56</v>
      </c>
      <c r="B29" s="21" t="s">
        <v>321</v>
      </c>
      <c r="F29" s="14">
        <f t="shared" si="0"/>
        <v>0</v>
      </c>
    </row>
    <row r="30" spans="3:6" ht="15.75">
      <c r="C30" s="20" t="s">
        <v>61</v>
      </c>
      <c r="D30" s="14">
        <v>5</v>
      </c>
      <c r="F30" s="14">
        <f t="shared" si="0"/>
        <v>0</v>
      </c>
    </row>
    <row r="31" ht="15.75">
      <c r="F31" s="14">
        <f t="shared" si="0"/>
        <v>0</v>
      </c>
    </row>
    <row r="32" spans="1:6" ht="47.25">
      <c r="A32" s="13" t="s">
        <v>57</v>
      </c>
      <c r="B32" s="21" t="s">
        <v>322</v>
      </c>
      <c r="F32" s="14">
        <f t="shared" si="0"/>
        <v>0</v>
      </c>
    </row>
    <row r="33" spans="3:6" ht="15.75">
      <c r="C33" s="20" t="s">
        <v>61</v>
      </c>
      <c r="D33" s="14">
        <v>8</v>
      </c>
      <c r="F33" s="14">
        <f t="shared" si="0"/>
        <v>0</v>
      </c>
    </row>
    <row r="34" ht="15.75">
      <c r="F34" s="14">
        <f t="shared" si="0"/>
        <v>0</v>
      </c>
    </row>
    <row r="35" spans="1:6" ht="47.25">
      <c r="A35" s="13" t="s">
        <v>58</v>
      </c>
      <c r="B35" s="21" t="s">
        <v>323</v>
      </c>
      <c r="F35" s="14">
        <f t="shared" si="0"/>
        <v>0</v>
      </c>
    </row>
    <row r="36" spans="3:6" ht="15.75">
      <c r="C36" s="20" t="s">
        <v>61</v>
      </c>
      <c r="D36" s="14">
        <v>8</v>
      </c>
      <c r="F36" s="14">
        <f t="shared" si="0"/>
        <v>0</v>
      </c>
    </row>
    <row r="37" ht="15.75">
      <c r="F37" s="14">
        <f t="shared" si="0"/>
        <v>0</v>
      </c>
    </row>
    <row r="38" spans="1:6" ht="47.25">
      <c r="A38" s="13" t="s">
        <v>59</v>
      </c>
      <c r="B38" s="21" t="s">
        <v>168</v>
      </c>
      <c r="F38" s="14">
        <f t="shared" si="0"/>
        <v>0</v>
      </c>
    </row>
    <row r="39" spans="2:6" ht="15.75">
      <c r="B39" s="16"/>
      <c r="C39" s="20" t="s">
        <v>61</v>
      </c>
      <c r="D39" s="14">
        <v>98</v>
      </c>
      <c r="F39" s="14">
        <f t="shared" si="0"/>
        <v>0</v>
      </c>
    </row>
    <row r="40" spans="2:6" ht="15.75">
      <c r="B40" s="16"/>
      <c r="F40" s="14">
        <f t="shared" si="0"/>
        <v>0</v>
      </c>
    </row>
    <row r="41" spans="1:6" ht="47.25">
      <c r="A41" s="13" t="s">
        <v>25</v>
      </c>
      <c r="B41" s="21" t="s">
        <v>167</v>
      </c>
      <c r="F41" s="14">
        <f t="shared" si="0"/>
        <v>0</v>
      </c>
    </row>
    <row r="42" spans="2:6" ht="15.75">
      <c r="B42" s="16"/>
      <c r="C42" s="20" t="s">
        <v>61</v>
      </c>
      <c r="D42" s="14">
        <v>69</v>
      </c>
      <c r="F42" s="14">
        <f t="shared" si="0"/>
        <v>0</v>
      </c>
    </row>
    <row r="43" spans="2:6" ht="15.75">
      <c r="B43" s="16"/>
      <c r="F43" s="14">
        <f t="shared" si="0"/>
        <v>0</v>
      </c>
    </row>
    <row r="44" spans="1:6" ht="47.25">
      <c r="A44" s="13" t="s">
        <v>26</v>
      </c>
      <c r="B44" s="21" t="s">
        <v>226</v>
      </c>
      <c r="F44" s="14">
        <f t="shared" si="0"/>
        <v>0</v>
      </c>
    </row>
    <row r="45" spans="3:6" ht="15.75">
      <c r="C45" s="20" t="s">
        <v>4</v>
      </c>
      <c r="D45" s="14">
        <v>13</v>
      </c>
      <c r="F45" s="14">
        <f t="shared" si="0"/>
        <v>0</v>
      </c>
    </row>
    <row r="46" ht="15.75">
      <c r="F46" s="14">
        <f t="shared" si="0"/>
        <v>0</v>
      </c>
    </row>
    <row r="47" spans="1:6" ht="47.25">
      <c r="A47" s="13" t="s">
        <v>27</v>
      </c>
      <c r="B47" s="21" t="s">
        <v>197</v>
      </c>
      <c r="F47" s="14">
        <f t="shared" si="0"/>
        <v>0</v>
      </c>
    </row>
    <row r="48" spans="3:6" ht="15.75">
      <c r="C48" s="20" t="s">
        <v>4</v>
      </c>
      <c r="D48" s="14">
        <v>4</v>
      </c>
      <c r="F48" s="14">
        <f t="shared" si="0"/>
        <v>0</v>
      </c>
    </row>
    <row r="49" ht="15.75">
      <c r="F49" s="14">
        <f t="shared" si="0"/>
        <v>0</v>
      </c>
    </row>
    <row r="50" spans="1:6" ht="47.25">
      <c r="A50" s="13" t="s">
        <v>28</v>
      </c>
      <c r="B50" s="21" t="s">
        <v>324</v>
      </c>
      <c r="F50" s="14">
        <f t="shared" si="0"/>
        <v>0</v>
      </c>
    </row>
    <row r="51" spans="3:6" ht="15.75">
      <c r="C51" s="20" t="s">
        <v>4</v>
      </c>
      <c r="D51" s="14">
        <v>5</v>
      </c>
      <c r="F51" s="14">
        <f t="shared" si="0"/>
        <v>0</v>
      </c>
    </row>
    <row r="52" ht="15.75">
      <c r="F52" s="14">
        <f t="shared" si="0"/>
        <v>0</v>
      </c>
    </row>
    <row r="53" spans="1:6" ht="47.25">
      <c r="A53" s="13" t="s">
        <v>29</v>
      </c>
      <c r="B53" s="21" t="s">
        <v>325</v>
      </c>
      <c r="F53" s="14">
        <f t="shared" si="0"/>
        <v>0</v>
      </c>
    </row>
    <row r="54" spans="3:6" ht="15.75">
      <c r="C54" s="20" t="s">
        <v>4</v>
      </c>
      <c r="D54" s="14">
        <v>1</v>
      </c>
      <c r="F54" s="14">
        <f t="shared" si="0"/>
        <v>0</v>
      </c>
    </row>
    <row r="55" ht="15.75">
      <c r="F55" s="14">
        <f t="shared" si="0"/>
        <v>0</v>
      </c>
    </row>
    <row r="56" spans="1:6" ht="94.5">
      <c r="A56" s="13" t="s">
        <v>30</v>
      </c>
      <c r="B56" s="21" t="s">
        <v>326</v>
      </c>
      <c r="F56" s="14">
        <f t="shared" si="0"/>
        <v>0</v>
      </c>
    </row>
    <row r="57" spans="3:6" ht="15.75">
      <c r="C57" s="20" t="s">
        <v>4</v>
      </c>
      <c r="D57" s="14">
        <v>2</v>
      </c>
      <c r="F57" s="14">
        <f t="shared" si="0"/>
        <v>0</v>
      </c>
    </row>
    <row r="58" ht="15.75">
      <c r="F58" s="14">
        <f t="shared" si="0"/>
        <v>0</v>
      </c>
    </row>
    <row r="59" spans="1:6" ht="31.5">
      <c r="A59" s="13" t="s">
        <v>31</v>
      </c>
      <c r="B59" s="21" t="s">
        <v>327</v>
      </c>
      <c r="F59" s="14">
        <f t="shared" si="0"/>
        <v>0</v>
      </c>
    </row>
    <row r="60" spans="3:6" ht="15.75">
      <c r="C60" s="20" t="s">
        <v>4</v>
      </c>
      <c r="D60" s="14">
        <v>1</v>
      </c>
      <c r="F60" s="14">
        <f t="shared" si="0"/>
        <v>0</v>
      </c>
    </row>
    <row r="61" ht="15.75">
      <c r="F61" s="14">
        <f t="shared" si="0"/>
        <v>0</v>
      </c>
    </row>
    <row r="62" spans="1:6" ht="31.5">
      <c r="A62" s="13" t="s">
        <v>32</v>
      </c>
      <c r="B62" s="21" t="s">
        <v>328</v>
      </c>
      <c r="F62" s="14">
        <f t="shared" si="0"/>
        <v>0</v>
      </c>
    </row>
    <row r="63" spans="3:6" ht="15.75">
      <c r="C63" s="20" t="s">
        <v>4</v>
      </c>
      <c r="D63" s="14">
        <v>1</v>
      </c>
      <c r="F63" s="14">
        <f t="shared" si="0"/>
        <v>0</v>
      </c>
    </row>
    <row r="64" ht="15.75">
      <c r="F64" s="14">
        <f t="shared" si="0"/>
        <v>0</v>
      </c>
    </row>
    <row r="65" spans="1:6" ht="31.5">
      <c r="A65" s="13" t="s">
        <v>33</v>
      </c>
      <c r="B65" s="21" t="s">
        <v>329</v>
      </c>
      <c r="F65" s="14">
        <f t="shared" si="0"/>
        <v>0</v>
      </c>
    </row>
    <row r="66" spans="3:6" ht="15.75">
      <c r="C66" s="20" t="s">
        <v>181</v>
      </c>
      <c r="D66" s="14">
        <v>1</v>
      </c>
      <c r="F66" s="14">
        <f t="shared" si="0"/>
        <v>0</v>
      </c>
    </row>
    <row r="67" ht="15.75">
      <c r="F67" s="14">
        <f t="shared" si="0"/>
        <v>0</v>
      </c>
    </row>
    <row r="68" spans="1:6" ht="15.75">
      <c r="A68" s="13" t="s">
        <v>34</v>
      </c>
      <c r="B68" s="21" t="s">
        <v>16</v>
      </c>
      <c r="F68" s="14">
        <f t="shared" si="0"/>
        <v>0</v>
      </c>
    </row>
    <row r="69" spans="3:6" ht="15.75">
      <c r="C69" s="20" t="s">
        <v>61</v>
      </c>
      <c r="D69" s="14">
        <v>188</v>
      </c>
      <c r="F69" s="14">
        <f t="shared" si="0"/>
        <v>0</v>
      </c>
    </row>
    <row r="70" ht="15.75">
      <c r="F70" s="14">
        <f>D70*E70</f>
        <v>0</v>
      </c>
    </row>
    <row r="71" spans="2:6" ht="16.5" thickBot="1">
      <c r="B71" s="33" t="s">
        <v>196</v>
      </c>
      <c r="C71" s="30"/>
      <c r="D71" s="31"/>
      <c r="E71" s="31"/>
      <c r="F71" s="31">
        <f>SUM(F12:F70)</f>
        <v>0</v>
      </c>
    </row>
    <row r="72" ht="16.5" thickTop="1"/>
  </sheetData>
  <sheetProtection/>
  <mergeCells count="8">
    <mergeCell ref="A9:F9"/>
    <mergeCell ref="A10:F10"/>
    <mergeCell ref="B2:E2"/>
    <mergeCell ref="A4:F4"/>
    <mergeCell ref="A5:F5"/>
    <mergeCell ref="A6:F6"/>
    <mergeCell ref="A7:F7"/>
    <mergeCell ref="A8:F8"/>
  </mergeCells>
  <printOptions/>
  <pageMargins left="0.984251968503937" right="0.3937007874015748" top="0.984251968503937" bottom="0.7874015748031497" header="0" footer="0.3937007874015748"/>
  <pageSetup horizontalDpi="300" verticalDpi="300" orientation="portrait" paperSize="9" r:id="rId3"/>
  <headerFooter alignWithMargins="0">
    <oddHeader>&amp;C&amp;F</oddHeader>
    <oddFooter>&amp;CStran &amp;P od &amp;N&amp;R&amp;A</oddFooter>
  </headerFooter>
  <legacyDrawing r:id="rId2"/>
</worksheet>
</file>

<file path=xl/worksheets/sheet8.xml><?xml version="1.0" encoding="utf-8"?>
<worksheet xmlns="http://schemas.openxmlformats.org/spreadsheetml/2006/main" xmlns:r="http://schemas.openxmlformats.org/officeDocument/2006/relationships">
  <dimension ref="B10:E26"/>
  <sheetViews>
    <sheetView zoomScalePageLayoutView="0" workbookViewId="0" topLeftCell="A1">
      <selection activeCell="B26" sqref="B26"/>
    </sheetView>
  </sheetViews>
  <sheetFormatPr defaultColWidth="9.00390625" defaultRowHeight="12.75"/>
  <cols>
    <col min="1" max="1" width="9.125" style="47" customWidth="1"/>
    <col min="2" max="2" width="6.625" style="47" customWidth="1"/>
    <col min="3" max="3" width="33.875" style="47" customWidth="1"/>
    <col min="4" max="4" width="29.00390625" style="47" customWidth="1"/>
    <col min="5" max="16384" width="9.125" style="47" customWidth="1"/>
  </cols>
  <sheetData>
    <row r="10" ht="18.75">
      <c r="B10" s="48" t="s">
        <v>84</v>
      </c>
    </row>
    <row r="13" spans="2:5" ht="21.75" customHeight="1">
      <c r="B13" s="49" t="str">
        <f>'tesarska dela'!A2</f>
        <v>I.</v>
      </c>
      <c r="C13" s="49" t="str">
        <f>'tesarska dela'!B2</f>
        <v>TESARSKA DELA</v>
      </c>
      <c r="D13" s="52">
        <f>'tesarska dela'!F73</f>
        <v>0</v>
      </c>
      <c r="E13" s="49"/>
    </row>
    <row r="14" spans="2:5" ht="21.75" customHeight="1">
      <c r="B14" s="49" t="str">
        <f>'krovsko kleparska dela'!A2</f>
        <v>II.</v>
      </c>
      <c r="C14" s="49" t="str">
        <f>'krovsko kleparska dela'!B2</f>
        <v>KROVSKO KLEPARSKA DELA</v>
      </c>
      <c r="D14" s="52">
        <f>'krovsko kleparska dela'!F181</f>
        <v>0</v>
      </c>
      <c r="E14" s="49"/>
    </row>
    <row r="15" spans="2:5" ht="21.75" customHeight="1">
      <c r="B15" s="49" t="str">
        <f>'stavbno pohištvo'!A1</f>
        <v>III.</v>
      </c>
      <c r="C15" s="49" t="str">
        <f>'stavbno pohištvo'!B1</f>
        <v>STAVBNO POHIŠTVO</v>
      </c>
      <c r="D15" s="52">
        <f>'stavbno pohištvo'!F114</f>
        <v>0</v>
      </c>
      <c r="E15" s="49"/>
    </row>
    <row r="16" spans="2:5" ht="21.75" customHeight="1">
      <c r="B16" s="49" t="str">
        <f>'slikopleskarska dela'!A2</f>
        <v>IV.</v>
      </c>
      <c r="C16" s="49" t="str">
        <f>'slikopleskarska dela'!B2</f>
        <v>SLIKOPLESKARSKA DELA</v>
      </c>
      <c r="D16" s="52">
        <f>'slikopleskarska dela'!F40</f>
        <v>0</v>
      </c>
      <c r="E16" s="49"/>
    </row>
    <row r="17" spans="2:5" ht="21.75" customHeight="1">
      <c r="B17" s="49" t="str">
        <f>'suhomontažerska dela'!B2</f>
        <v>V.</v>
      </c>
      <c r="C17" s="49" t="str">
        <f>'suhomontažerska dela'!C2</f>
        <v>SUHOMONTAŽERSKA DELA</v>
      </c>
      <c r="D17" s="52">
        <f>'suhomontažerska dela'!G41</f>
        <v>0</v>
      </c>
      <c r="E17" s="49"/>
    </row>
    <row r="18" spans="2:5" ht="21.75" customHeight="1">
      <c r="B18" s="49" t="str">
        <f>'tlakarska dela'!A2</f>
        <v>VI.</v>
      </c>
      <c r="C18" s="49" t="str">
        <f>'tlakarska dela'!B2</f>
        <v>TLAKARSKA DELA</v>
      </c>
      <c r="D18" s="52">
        <f>'tlakarska dela'!F63</f>
        <v>0</v>
      </c>
      <c r="E18" s="49"/>
    </row>
    <row r="19" spans="2:5" ht="21.75" customHeight="1">
      <c r="B19" s="49" t="str">
        <f>'ključavničarska dela'!A2</f>
        <v>VII.</v>
      </c>
      <c r="C19" s="49" t="str">
        <f>'ključavničarska dela'!B2</f>
        <v>KLJUČAVNIČARSKA DELA</v>
      </c>
      <c r="D19" s="52">
        <f>'ključavničarska dela'!F38</f>
        <v>0</v>
      </c>
      <c r="E19" s="49"/>
    </row>
    <row r="20" spans="2:5" ht="21.75" customHeight="1">
      <c r="B20" s="49" t="str">
        <f>'fasaderska dela'!A2</f>
        <v>VIII.</v>
      </c>
      <c r="C20" s="49" t="str">
        <f>'fasaderska dela'!B2</f>
        <v>FASDADERSKA DELA</v>
      </c>
      <c r="D20" s="52">
        <f>'fasaderska dela'!F40</f>
        <v>0</v>
      </c>
      <c r="E20" s="49"/>
    </row>
    <row r="21" spans="2:5" ht="15.75">
      <c r="B21" s="49"/>
      <c r="C21" s="49"/>
      <c r="D21" s="49"/>
      <c r="E21" s="49"/>
    </row>
    <row r="22" spans="2:5" ht="16.5" thickBot="1">
      <c r="B22" s="49"/>
      <c r="C22" s="50" t="s">
        <v>24</v>
      </c>
      <c r="D22" s="51">
        <f>SUM(D13:D21)</f>
        <v>0</v>
      </c>
      <c r="E22" s="49"/>
    </row>
    <row r="23" spans="2:5" ht="16.5" thickTop="1">
      <c r="B23" s="49"/>
      <c r="C23" s="49"/>
      <c r="D23" s="49"/>
      <c r="E23" s="49"/>
    </row>
    <row r="24" spans="2:5" ht="15.75">
      <c r="B24" s="49"/>
      <c r="C24" s="49"/>
      <c r="D24" s="49"/>
      <c r="E24" s="49"/>
    </row>
    <row r="25" spans="2:5" ht="15.75">
      <c r="B25" s="49"/>
      <c r="C25" s="49"/>
      <c r="D25" s="49"/>
      <c r="E25" s="49"/>
    </row>
    <row r="26" spans="2:5" ht="15.75">
      <c r="B26" s="49"/>
      <c r="C26" s="49"/>
      <c r="D26" s="49"/>
      <c r="E26" s="49"/>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74"/>
  <sheetViews>
    <sheetView showZeros="0" zoomScalePageLayoutView="0" workbookViewId="0" topLeftCell="A61">
      <selection activeCell="E70" sqref="E70"/>
    </sheetView>
  </sheetViews>
  <sheetFormatPr defaultColWidth="9.00390625" defaultRowHeight="12.75"/>
  <cols>
    <col min="1" max="1" width="4.75390625" style="13" customWidth="1"/>
    <col min="2" max="2" width="40.75390625" style="21" customWidth="1"/>
    <col min="3" max="3" width="4.875" style="20" customWidth="1"/>
    <col min="4" max="4" width="10.75390625" style="14" customWidth="1"/>
    <col min="5" max="5" width="10.875" style="22" customWidth="1"/>
    <col min="6" max="6" width="15.75390625" style="22" customWidth="1"/>
    <col min="7" max="16384" width="9.125" style="12" customWidth="1"/>
  </cols>
  <sheetData>
    <row r="1" ht="15.75">
      <c r="A1" s="15"/>
    </row>
    <row r="2" spans="1:6" ht="19.5">
      <c r="A2" s="35" t="s">
        <v>45</v>
      </c>
      <c r="B2" s="157" t="s">
        <v>342</v>
      </c>
      <c r="C2" s="157"/>
      <c r="D2" s="157"/>
      <c r="E2" s="157"/>
      <c r="F2" s="43"/>
    </row>
    <row r="4" spans="1:6" ht="154.5" customHeight="1">
      <c r="A4" s="181" t="s">
        <v>198</v>
      </c>
      <c r="B4" s="176"/>
      <c r="C4" s="176"/>
      <c r="D4" s="176"/>
      <c r="E4" s="176"/>
      <c r="F4" s="176"/>
    </row>
    <row r="5" spans="1:6" ht="12.75">
      <c r="A5" s="53" t="s">
        <v>86</v>
      </c>
      <c r="B5" s="54" t="s">
        <v>87</v>
      </c>
      <c r="C5" s="53" t="s">
        <v>88</v>
      </c>
      <c r="D5" s="55" t="s">
        <v>89</v>
      </c>
      <c r="E5" s="55" t="s">
        <v>90</v>
      </c>
      <c r="F5" s="55" t="s">
        <v>91</v>
      </c>
    </row>
    <row r="6" ht="15.75">
      <c r="B6" s="104" t="s">
        <v>336</v>
      </c>
    </row>
    <row r="7" spans="1:6" ht="94.5">
      <c r="A7" s="13" t="s">
        <v>51</v>
      </c>
      <c r="B7" s="21" t="s">
        <v>330</v>
      </c>
      <c r="E7" s="14"/>
      <c r="F7" s="14"/>
    </row>
    <row r="8" spans="3:6" ht="15.75">
      <c r="C8" s="20" t="s">
        <v>64</v>
      </c>
      <c r="D8" s="14">
        <v>132.2</v>
      </c>
      <c r="E8" s="14"/>
      <c r="F8" s="14">
        <f>E8*D8</f>
        <v>0</v>
      </c>
    </row>
    <row r="9" spans="5:6" ht="15.75">
      <c r="E9" s="14"/>
      <c r="F9" s="14">
        <f aca="true" t="shared" si="0" ref="F9:F71">E9*D9</f>
        <v>0</v>
      </c>
    </row>
    <row r="10" spans="1:6" ht="47.25">
      <c r="A10" s="13" t="s">
        <v>52</v>
      </c>
      <c r="B10" s="21" t="s">
        <v>200</v>
      </c>
      <c r="E10" s="14"/>
      <c r="F10" s="14">
        <f t="shared" si="0"/>
        <v>0</v>
      </c>
    </row>
    <row r="11" spans="3:6" ht="15.75">
      <c r="C11" s="20" t="s">
        <v>64</v>
      </c>
      <c r="D11" s="14">
        <v>138.4</v>
      </c>
      <c r="E11" s="14"/>
      <c r="F11" s="14">
        <f t="shared" si="0"/>
        <v>0</v>
      </c>
    </row>
    <row r="12" spans="5:6" ht="15.75">
      <c r="E12" s="14"/>
      <c r="F12" s="14">
        <f t="shared" si="0"/>
        <v>0</v>
      </c>
    </row>
    <row r="13" spans="1:6" ht="31.5">
      <c r="A13" s="13" t="s">
        <v>53</v>
      </c>
      <c r="B13" s="21" t="s">
        <v>331</v>
      </c>
      <c r="E13" s="14"/>
      <c r="F13" s="14">
        <f t="shared" si="0"/>
        <v>0</v>
      </c>
    </row>
    <row r="14" spans="3:6" ht="15.75">
      <c r="C14" s="20" t="s">
        <v>64</v>
      </c>
      <c r="D14" s="14">
        <v>138.4</v>
      </c>
      <c r="E14" s="14"/>
      <c r="F14" s="14">
        <f t="shared" si="0"/>
        <v>0</v>
      </c>
    </row>
    <row r="15" spans="5:6" ht="15.75">
      <c r="E15" s="14"/>
      <c r="F15" s="14">
        <f t="shared" si="0"/>
        <v>0</v>
      </c>
    </row>
    <row r="16" spans="1:6" ht="31.5">
      <c r="A16" s="13" t="s">
        <v>54</v>
      </c>
      <c r="B16" s="21" t="s">
        <v>332</v>
      </c>
      <c r="E16" s="14"/>
      <c r="F16" s="14">
        <f t="shared" si="0"/>
        <v>0</v>
      </c>
    </row>
    <row r="17" spans="3:6" ht="15.75">
      <c r="C17" s="20" t="s">
        <v>64</v>
      </c>
      <c r="D17" s="14">
        <v>138.4</v>
      </c>
      <c r="E17" s="14"/>
      <c r="F17" s="14">
        <f t="shared" si="0"/>
        <v>0</v>
      </c>
    </row>
    <row r="18" spans="5:6" ht="15.75">
      <c r="E18" s="14"/>
      <c r="F18" s="14">
        <f t="shared" si="0"/>
        <v>0</v>
      </c>
    </row>
    <row r="19" spans="1:6" ht="47.25">
      <c r="A19" s="13" t="s">
        <v>55</v>
      </c>
      <c r="B19" s="21" t="s">
        <v>333</v>
      </c>
      <c r="E19" s="14"/>
      <c r="F19" s="14">
        <f t="shared" si="0"/>
        <v>0</v>
      </c>
    </row>
    <row r="20" spans="3:6" ht="15.75">
      <c r="C20" s="20" t="s">
        <v>64</v>
      </c>
      <c r="D20" s="14">
        <v>138.4</v>
      </c>
      <c r="E20" s="14"/>
      <c r="F20" s="14">
        <f t="shared" si="0"/>
        <v>0</v>
      </c>
    </row>
    <row r="21" spans="5:6" ht="15.75">
      <c r="E21" s="14"/>
      <c r="F21" s="14">
        <f t="shared" si="0"/>
        <v>0</v>
      </c>
    </row>
    <row r="22" spans="1:6" ht="110.25">
      <c r="A22" s="13" t="s">
        <v>56</v>
      </c>
      <c r="B22" s="21" t="s">
        <v>345</v>
      </c>
      <c r="E22" s="14"/>
      <c r="F22" s="14">
        <f t="shared" si="0"/>
        <v>0</v>
      </c>
    </row>
    <row r="23" spans="3:6" ht="15.75">
      <c r="C23" s="20" t="s">
        <v>61</v>
      </c>
      <c r="D23" s="14">
        <v>22.6</v>
      </c>
      <c r="E23" s="14"/>
      <c r="F23" s="14">
        <f t="shared" si="0"/>
        <v>0</v>
      </c>
    </row>
    <row r="24" spans="5:6" ht="15.75">
      <c r="E24" s="14"/>
      <c r="F24" s="14">
        <f t="shared" si="0"/>
        <v>0</v>
      </c>
    </row>
    <row r="25" spans="1:6" ht="94.5">
      <c r="A25" s="13" t="s">
        <v>57</v>
      </c>
      <c r="B25" s="21" t="s">
        <v>346</v>
      </c>
      <c r="E25" s="14"/>
      <c r="F25" s="14">
        <f t="shared" si="0"/>
        <v>0</v>
      </c>
    </row>
    <row r="26" spans="3:6" ht="15.75">
      <c r="C26" s="20" t="s">
        <v>61</v>
      </c>
      <c r="D26" s="14">
        <v>23.7</v>
      </c>
      <c r="E26" s="14"/>
      <c r="F26" s="14">
        <f t="shared" si="0"/>
        <v>0</v>
      </c>
    </row>
    <row r="27" spans="5:6" ht="15.75">
      <c r="E27" s="14"/>
      <c r="F27" s="14">
        <f t="shared" si="0"/>
        <v>0</v>
      </c>
    </row>
    <row r="28" spans="1:6" ht="31.5">
      <c r="A28" s="13" t="s">
        <v>58</v>
      </c>
      <c r="B28" s="21" t="s">
        <v>202</v>
      </c>
      <c r="E28" s="14"/>
      <c r="F28" s="14">
        <f t="shared" si="0"/>
        <v>0</v>
      </c>
    </row>
    <row r="29" spans="3:6" ht="15.75">
      <c r="C29" s="20" t="s">
        <v>61</v>
      </c>
      <c r="D29" s="14">
        <v>12.15</v>
      </c>
      <c r="E29" s="14"/>
      <c r="F29" s="14">
        <f t="shared" si="0"/>
        <v>0</v>
      </c>
    </row>
    <row r="30" spans="5:6" ht="15.75">
      <c r="E30" s="14"/>
      <c r="F30" s="14">
        <f t="shared" si="0"/>
        <v>0</v>
      </c>
    </row>
    <row r="31" spans="1:6" ht="47.25">
      <c r="A31" s="13" t="s">
        <v>59</v>
      </c>
      <c r="B31" s="21" t="s">
        <v>335</v>
      </c>
      <c r="E31" s="14"/>
      <c r="F31" s="14">
        <f t="shared" si="0"/>
        <v>0</v>
      </c>
    </row>
    <row r="32" spans="3:6" ht="15.75">
      <c r="C32" s="20" t="s">
        <v>64</v>
      </c>
      <c r="D32" s="14">
        <v>92.8</v>
      </c>
      <c r="E32" s="14"/>
      <c r="F32" s="14">
        <f t="shared" si="0"/>
        <v>0</v>
      </c>
    </row>
    <row r="33" spans="2:6" ht="15.75">
      <c r="B33" s="104" t="s">
        <v>337</v>
      </c>
      <c r="E33" s="14"/>
      <c r="F33" s="14">
        <f t="shared" si="0"/>
        <v>0</v>
      </c>
    </row>
    <row r="34" spans="1:6" ht="63">
      <c r="A34" s="13" t="s">
        <v>25</v>
      </c>
      <c r="B34" s="21" t="s">
        <v>339</v>
      </c>
      <c r="E34" s="14"/>
      <c r="F34" s="14">
        <f t="shared" si="0"/>
        <v>0</v>
      </c>
    </row>
    <row r="35" spans="3:6" ht="15.75">
      <c r="C35" s="20" t="s">
        <v>61</v>
      </c>
      <c r="D35" s="14">
        <v>324</v>
      </c>
      <c r="E35" s="14"/>
      <c r="F35" s="14">
        <f t="shared" si="0"/>
        <v>0</v>
      </c>
    </row>
    <row r="36" spans="5:6" ht="15.75">
      <c r="E36" s="14"/>
      <c r="F36" s="14">
        <f t="shared" si="0"/>
        <v>0</v>
      </c>
    </row>
    <row r="37" spans="1:6" ht="63">
      <c r="A37" s="13" t="s">
        <v>26</v>
      </c>
      <c r="B37" s="21" t="s">
        <v>338</v>
      </c>
      <c r="E37" s="14"/>
      <c r="F37" s="14">
        <f t="shared" si="0"/>
        <v>0</v>
      </c>
    </row>
    <row r="38" spans="3:6" ht="15.75">
      <c r="C38" s="20" t="s">
        <v>64</v>
      </c>
      <c r="D38" s="14">
        <v>283.4</v>
      </c>
      <c r="E38" s="14"/>
      <c r="F38" s="14">
        <f t="shared" si="0"/>
        <v>0</v>
      </c>
    </row>
    <row r="39" spans="5:6" ht="15.75">
      <c r="E39" s="14"/>
      <c r="F39" s="14">
        <f t="shared" si="0"/>
        <v>0</v>
      </c>
    </row>
    <row r="40" spans="1:6" ht="47.25">
      <c r="A40" s="13" t="s">
        <v>27</v>
      </c>
      <c r="B40" s="21" t="s">
        <v>201</v>
      </c>
      <c r="E40" s="14"/>
      <c r="F40" s="14">
        <f t="shared" si="0"/>
        <v>0</v>
      </c>
    </row>
    <row r="41" spans="3:6" ht="15.75">
      <c r="C41" s="20" t="s">
        <v>64</v>
      </c>
      <c r="D41" s="14">
        <v>283.4</v>
      </c>
      <c r="E41" s="14"/>
      <c r="F41" s="14">
        <f t="shared" si="0"/>
        <v>0</v>
      </c>
    </row>
    <row r="42" spans="5:6" ht="15.75">
      <c r="E42" s="14"/>
      <c r="F42" s="14">
        <f t="shared" si="0"/>
        <v>0</v>
      </c>
    </row>
    <row r="43" spans="1:6" ht="31.5">
      <c r="A43" s="13" t="s">
        <v>28</v>
      </c>
      <c r="B43" s="21" t="s">
        <v>332</v>
      </c>
      <c r="E43" s="14"/>
      <c r="F43" s="14">
        <f t="shared" si="0"/>
        <v>0</v>
      </c>
    </row>
    <row r="44" spans="3:6" ht="15.75">
      <c r="C44" s="20" t="s">
        <v>64</v>
      </c>
      <c r="D44" s="14">
        <v>283.4</v>
      </c>
      <c r="E44" s="14"/>
      <c r="F44" s="14">
        <f t="shared" si="0"/>
        <v>0</v>
      </c>
    </row>
    <row r="45" spans="5:6" ht="15.75">
      <c r="E45" s="14"/>
      <c r="F45" s="14">
        <f t="shared" si="0"/>
        <v>0</v>
      </c>
    </row>
    <row r="46" spans="1:6" ht="47.25">
      <c r="A46" s="13" t="s">
        <v>29</v>
      </c>
      <c r="B46" s="21" t="s">
        <v>333</v>
      </c>
      <c r="E46" s="14"/>
      <c r="F46" s="14">
        <f t="shared" si="0"/>
        <v>0</v>
      </c>
    </row>
    <row r="47" spans="3:6" ht="15.75">
      <c r="C47" s="20" t="s">
        <v>64</v>
      </c>
      <c r="D47" s="14">
        <v>283.4</v>
      </c>
      <c r="E47" s="14"/>
      <c r="F47" s="14">
        <f t="shared" si="0"/>
        <v>0</v>
      </c>
    </row>
    <row r="48" spans="5:6" ht="30" customHeight="1">
      <c r="E48" s="14"/>
      <c r="F48" s="14">
        <f t="shared" si="0"/>
        <v>0</v>
      </c>
    </row>
    <row r="49" spans="1:6" ht="78.75">
      <c r="A49" s="13" t="s">
        <v>30</v>
      </c>
      <c r="B49" s="21" t="s">
        <v>334</v>
      </c>
      <c r="E49" s="14"/>
      <c r="F49" s="14">
        <f t="shared" si="0"/>
        <v>0</v>
      </c>
    </row>
    <row r="50" spans="3:6" ht="15.75">
      <c r="C50" s="20" t="s">
        <v>61</v>
      </c>
      <c r="D50" s="14">
        <v>28</v>
      </c>
      <c r="E50" s="14"/>
      <c r="F50" s="14">
        <f t="shared" si="0"/>
        <v>0</v>
      </c>
    </row>
    <row r="51" spans="5:6" ht="15.75">
      <c r="E51" s="14"/>
      <c r="F51" s="14">
        <f t="shared" si="0"/>
        <v>0</v>
      </c>
    </row>
    <row r="52" spans="1:6" ht="94.5">
      <c r="A52" s="13" t="s">
        <v>31</v>
      </c>
      <c r="B52" s="21" t="s">
        <v>340</v>
      </c>
      <c r="E52" s="14"/>
      <c r="F52" s="14">
        <f t="shared" si="0"/>
        <v>0</v>
      </c>
    </row>
    <row r="53" spans="3:6" ht="15.75">
      <c r="C53" s="20" t="s">
        <v>61</v>
      </c>
      <c r="D53" s="14">
        <v>19.7</v>
      </c>
      <c r="E53" s="14"/>
      <c r="F53" s="14">
        <f t="shared" si="0"/>
        <v>0</v>
      </c>
    </row>
    <row r="54" spans="5:6" ht="15.75">
      <c r="E54" s="14"/>
      <c r="F54" s="14">
        <f t="shared" si="0"/>
        <v>0</v>
      </c>
    </row>
    <row r="55" spans="1:6" ht="63">
      <c r="A55" s="13" t="s">
        <v>32</v>
      </c>
      <c r="B55" s="21" t="s">
        <v>341</v>
      </c>
      <c r="E55" s="14"/>
      <c r="F55" s="14">
        <f t="shared" si="0"/>
        <v>0</v>
      </c>
    </row>
    <row r="56" spans="3:6" ht="15.75">
      <c r="C56" s="20" t="s">
        <v>64</v>
      </c>
      <c r="D56" s="14">
        <v>41.2</v>
      </c>
      <c r="E56" s="14"/>
      <c r="F56" s="14">
        <f t="shared" si="0"/>
        <v>0</v>
      </c>
    </row>
    <row r="57" spans="5:6" ht="15.75">
      <c r="E57" s="14"/>
      <c r="F57" s="14">
        <f t="shared" si="0"/>
        <v>0</v>
      </c>
    </row>
    <row r="58" spans="1:6" ht="31.5">
      <c r="A58" s="13" t="s">
        <v>33</v>
      </c>
      <c r="B58" s="21" t="s">
        <v>202</v>
      </c>
      <c r="E58" s="14"/>
      <c r="F58" s="14">
        <f t="shared" si="0"/>
        <v>0</v>
      </c>
    </row>
    <row r="59" spans="3:6" ht="15.75">
      <c r="C59" s="20" t="s">
        <v>61</v>
      </c>
      <c r="D59" s="14">
        <v>20.1</v>
      </c>
      <c r="E59" s="14"/>
      <c r="F59" s="14">
        <f t="shared" si="0"/>
        <v>0</v>
      </c>
    </row>
    <row r="60" spans="2:6" ht="15.75">
      <c r="B60" s="104" t="s">
        <v>397</v>
      </c>
      <c r="E60" s="14"/>
      <c r="F60" s="14">
        <f t="shared" si="0"/>
        <v>0</v>
      </c>
    </row>
    <row r="61" spans="1:6" ht="31.5">
      <c r="A61" s="13" t="s">
        <v>34</v>
      </c>
      <c r="B61" s="21" t="s">
        <v>199</v>
      </c>
      <c r="E61" s="14"/>
      <c r="F61" s="14">
        <f t="shared" si="0"/>
        <v>0</v>
      </c>
    </row>
    <row r="62" spans="2:6" ht="15.75">
      <c r="B62" s="16"/>
      <c r="C62" s="20" t="s">
        <v>64</v>
      </c>
      <c r="D62" s="14">
        <v>421.8</v>
      </c>
      <c r="E62" s="14"/>
      <c r="F62" s="14">
        <f t="shared" si="0"/>
        <v>0</v>
      </c>
    </row>
    <row r="63" spans="2:6" ht="15.75">
      <c r="B63" s="16"/>
      <c r="E63" s="14"/>
      <c r="F63" s="14">
        <f t="shared" si="0"/>
        <v>0</v>
      </c>
    </row>
    <row r="64" spans="1:6" ht="63">
      <c r="A64" s="13" t="s">
        <v>35</v>
      </c>
      <c r="B64" s="103" t="s">
        <v>343</v>
      </c>
      <c r="E64" s="14"/>
      <c r="F64" s="14">
        <f t="shared" si="0"/>
        <v>0</v>
      </c>
    </row>
    <row r="65" spans="3:6" ht="15.75">
      <c r="C65" s="20" t="s">
        <v>61</v>
      </c>
      <c r="D65" s="14">
        <v>63</v>
      </c>
      <c r="E65" s="14"/>
      <c r="F65" s="14">
        <f t="shared" si="0"/>
        <v>0</v>
      </c>
    </row>
    <row r="66" spans="5:6" ht="15.75">
      <c r="E66" s="14"/>
      <c r="F66" s="14">
        <f t="shared" si="0"/>
        <v>0</v>
      </c>
    </row>
    <row r="67" spans="1:6" ht="47.25">
      <c r="A67" s="13" t="s">
        <v>36</v>
      </c>
      <c r="B67" s="21" t="s">
        <v>398</v>
      </c>
      <c r="E67" s="14"/>
      <c r="F67" s="14">
        <f t="shared" si="0"/>
        <v>0</v>
      </c>
    </row>
    <row r="68" spans="3:6" ht="15.75">
      <c r="C68" s="20" t="s">
        <v>64</v>
      </c>
      <c r="D68" s="14">
        <v>70.3</v>
      </c>
      <c r="E68" s="14"/>
      <c r="F68" s="14">
        <f t="shared" si="0"/>
        <v>0</v>
      </c>
    </row>
    <row r="69" spans="5:6" ht="15.75">
      <c r="E69" s="14"/>
      <c r="F69" s="14">
        <f t="shared" si="0"/>
        <v>0</v>
      </c>
    </row>
    <row r="70" spans="1:6" ht="31.5">
      <c r="A70" s="13" t="s">
        <v>37</v>
      </c>
      <c r="B70" s="21" t="s">
        <v>203</v>
      </c>
      <c r="E70" s="14"/>
      <c r="F70" s="14">
        <f t="shared" si="0"/>
        <v>0</v>
      </c>
    </row>
    <row r="71" spans="3:6" ht="15.75">
      <c r="C71" s="20" t="s">
        <v>64</v>
      </c>
      <c r="D71" s="14">
        <v>780</v>
      </c>
      <c r="E71" s="14"/>
      <c r="F71" s="14">
        <f t="shared" si="0"/>
        <v>0</v>
      </c>
    </row>
    <row r="72" spans="5:6" ht="15.75">
      <c r="E72" s="14"/>
      <c r="F72" s="14">
        <f>D72*E72</f>
        <v>0</v>
      </c>
    </row>
    <row r="73" spans="2:6" ht="16.5" thickBot="1">
      <c r="B73" s="33" t="s">
        <v>396</v>
      </c>
      <c r="C73" s="30"/>
      <c r="D73" s="31"/>
      <c r="E73" s="31"/>
      <c r="F73" s="31">
        <f>SUM(F7:F72)</f>
        <v>0</v>
      </c>
    </row>
    <row r="74" spans="5:6" ht="16.5" thickTop="1">
      <c r="E74" s="14"/>
      <c r="F74" s="14"/>
    </row>
  </sheetData>
  <sheetProtection/>
  <mergeCells count="1">
    <mergeCell ref="A4:F4"/>
  </mergeCells>
  <printOptions/>
  <pageMargins left="0.7086614173228347" right="0.7086614173228347" top="0.7480314960629921" bottom="0.5511811023622047"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dc:creator>
  <cp:keywords/>
  <dc:description/>
  <cp:lastModifiedBy>Boštjan Žepič</cp:lastModifiedBy>
  <cp:lastPrinted>2020-04-01T05:26:01Z</cp:lastPrinted>
  <dcterms:created xsi:type="dcterms:W3CDTF">1997-01-22T20:17:15Z</dcterms:created>
  <dcterms:modified xsi:type="dcterms:W3CDTF">2020-04-10T08:54:39Z</dcterms:modified>
  <cp:category/>
  <cp:version/>
  <cp:contentType/>
  <cp:contentStatus/>
</cp:coreProperties>
</file>